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chris_cheong_acra_gov_sg/Documents/CPE compliance/"/>
    </mc:Choice>
  </mc:AlternateContent>
  <xr:revisionPtr revIDLastSave="6" documentId="8_{0BC7709E-9E9A-467E-9A04-0D64D4ACB3BE}" xr6:coauthVersionLast="47" xr6:coauthVersionMax="47" xr10:uidLastSave="{8FBABA12-D828-4D93-9075-5469436C1EE7}"/>
  <bookViews>
    <workbookView xWindow="-108" yWindow="-108" windowWidth="23256" windowHeight="13896" tabRatio="492" xr2:uid="{1D65ED7F-0DC2-47A4-A87C-D5D193AE5178}"/>
  </bookViews>
  <sheets>
    <sheet name="Instruction and Summary" sheetId="8" r:id="rId1"/>
    <sheet name="Structured CPE" sheetId="5" r:id="rId2"/>
    <sheet name="Unstructured CPE" sheetId="4" r:id="rId3"/>
  </sheets>
  <definedNames>
    <definedName name="_xlnm._FilterDatabase" localSheetId="1" hidden="1">'Structured CPE'!$A$2:$I$2</definedName>
    <definedName name="_xlnm._FilterDatabase" localSheetId="2" hidden="1">'Unstructured CPE'!$A$2:$C$2</definedName>
    <definedName name="_xlnm.Print_Titles" localSheetId="1">'Structured CPE'!$2:$2</definedName>
    <definedName name="_xlnm.Print_Titles" localSheetId="2">'Unstructured CPE'!$2:$2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8" i="8" l="1"/>
  <c r="B97" i="8"/>
  <c r="E77" i="8"/>
  <c r="H85" i="8" l="1"/>
  <c r="E85" i="8" l="1"/>
  <c r="G85" i="8"/>
  <c r="E98" i="8"/>
  <c r="E97" i="8"/>
  <c r="D83" i="8"/>
  <c r="D91" i="8" s="1"/>
  <c r="D82" i="8"/>
  <c r="D90" i="8" s="1"/>
  <c r="D81" i="8"/>
  <c r="D89" i="8" s="1"/>
  <c r="E78" i="8"/>
  <c r="A1" i="4" l="1"/>
  <c r="A1" i="5"/>
  <c r="I122" i="5" l="1"/>
  <c r="H122" i="5"/>
  <c r="G122" i="5"/>
  <c r="F122" i="5"/>
  <c r="E122" i="5"/>
  <c r="D122" i="5"/>
  <c r="J83" i="8" l="1" a="1"/>
  <c r="J83" i="8" s="1"/>
  <c r="G81" i="8" a="1"/>
  <c r="G81" i="8" s="1"/>
  <c r="I83" i="8" a="1"/>
  <c r="I83" i="8" s="1"/>
  <c r="E82" i="8" a="1"/>
  <c r="E82" i="8" s="1"/>
  <c r="H83" i="8" a="1"/>
  <c r="H83" i="8" s="1"/>
  <c r="G83" i="8" a="1"/>
  <c r="G83" i="8" s="1"/>
  <c r="E81" i="8" a="1"/>
  <c r="E81" i="8" s="1"/>
  <c r="F83" i="8" a="1"/>
  <c r="F83" i="8" s="1"/>
  <c r="F82" i="8" a="1"/>
  <c r="F82" i="8" s="1"/>
  <c r="E83" i="8" a="1"/>
  <c r="E83" i="8" s="1"/>
  <c r="J82" i="8" a="1"/>
  <c r="J82" i="8" s="1"/>
  <c r="G82" i="8" a="1"/>
  <c r="G82" i="8" s="1"/>
  <c r="I82" i="8" a="1"/>
  <c r="I82" i="8" s="1"/>
  <c r="F81" i="8" a="1"/>
  <c r="F81" i="8" s="1"/>
  <c r="H82" i="8" a="1"/>
  <c r="H82" i="8" s="1"/>
  <c r="J81" i="8" a="1"/>
  <c r="J81" i="8" s="1"/>
  <c r="I81" i="8" a="1"/>
  <c r="I81" i="8" s="1"/>
  <c r="H81" i="8" a="1"/>
  <c r="H81" i="8" s="1"/>
  <c r="G84" i="8" l="1"/>
  <c r="G86" i="8" s="1"/>
  <c r="F96" i="8"/>
  <c r="F89" i="8"/>
  <c r="G89" i="8" s="1"/>
  <c r="E84" i="8"/>
  <c r="E86" i="8" s="1"/>
  <c r="F84" i="8"/>
  <c r="F86" i="8" s="1"/>
  <c r="H84" i="8"/>
  <c r="H86" i="8" s="1"/>
  <c r="F91" i="8"/>
  <c r="G91" i="8" s="1"/>
  <c r="J84" i="8"/>
  <c r="I84" i="8"/>
  <c r="I86" i="8" s="1"/>
  <c r="F90" i="8"/>
  <c r="G90" i="8" s="1"/>
  <c r="F98" i="8" l="1"/>
  <c r="G98" i="8" s="1"/>
  <c r="F97" i="8"/>
  <c r="G97" i="8" s="1"/>
  <c r="G96" i="8"/>
  <c r="C54" i="4"/>
  <c r="F95" i="8" l="1" a="1"/>
  <c r="F95" i="8" s="1"/>
  <c r="F94" i="8" l="1"/>
  <c r="G94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<sst xmlns="http://schemas.openxmlformats.org/spreadsheetml/2006/main" count="153" uniqueCount="94">
  <si>
    <t>Course Provider</t>
  </si>
  <si>
    <t>Course Title</t>
  </si>
  <si>
    <t>Others</t>
  </si>
  <si>
    <t>Description or Title of Course or Activity</t>
  </si>
  <si>
    <t>Total:</t>
  </si>
  <si>
    <t>Category 1</t>
  </si>
  <si>
    <t>Category 2</t>
  </si>
  <si>
    <t>Category 3</t>
  </si>
  <si>
    <t>Category 4</t>
  </si>
  <si>
    <t>Category 5</t>
  </si>
  <si>
    <t>Year</t>
  </si>
  <si>
    <t>⬆ Insert new rows ABOVE this line only</t>
  </si>
  <si>
    <t>Category 4: 
Insolvency and Restructuring</t>
  </si>
  <si>
    <t>Category 5: 
Information Technology</t>
  </si>
  <si>
    <t>-</t>
  </si>
  <si>
    <t>Hours</t>
  </si>
  <si>
    <t>Other Relevant Expertise</t>
  </si>
  <si>
    <r>
      <t>Date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6C6C6C"/>
        <rFont val="Arial"/>
        <family val="2"/>
      </rPr>
      <t>(DD/MM/YYYY)</t>
    </r>
  </si>
  <si>
    <t>•</t>
  </si>
  <si>
    <t>2. Structured vs Unstructured CPE</t>
  </si>
  <si>
    <t xml:space="preserve">Documentation should include: </t>
  </si>
  <si>
    <t xml:space="preserve">Your name and identification details </t>
  </si>
  <si>
    <t>Official letterhead or logo</t>
  </si>
  <si>
    <t>Category 1: Financial and Sustainability Reporting Standards and Pronouncements</t>
  </si>
  <si>
    <t>Category 2: Ethics and Professionalism</t>
  </si>
  <si>
    <t>Category 3: Auditing and Assurance Standards, Pronouncements and Methodology</t>
  </si>
  <si>
    <t>Category 4: Insolvency and Restructuring</t>
  </si>
  <si>
    <t>Category 5: Information Technology</t>
  </si>
  <si>
    <t>Supporting documents should be retained for all CPE activities recorded in the logbook and made available upon request.</t>
  </si>
  <si>
    <r>
      <t xml:space="preserve">Date 
</t>
    </r>
    <r>
      <rPr>
        <b/>
        <sz val="11"/>
        <color rgb="FF6C6C6C"/>
        <rFont val="Arial"/>
        <family val="2"/>
      </rPr>
      <t>(DD/MM/YYYY)</t>
    </r>
  </si>
  <si>
    <t>Category 1: 
Financial and Sustainability 
Reporting Standards 
and Pronouncements</t>
  </si>
  <si>
    <t>Category 3: 
Auditing and Assurance 
Standards, Pronouncements 
and Methodology</t>
  </si>
  <si>
    <t>Other Relevant 
Expertise</t>
  </si>
  <si>
    <t>Category 2: 
Ethics and 
Professionalism</t>
  </si>
  <si>
    <t>20 hours</t>
  </si>
  <si>
    <t>120 hours</t>
  </si>
  <si>
    <t>90 hours</t>
  </si>
  <si>
    <t>6 hours</t>
  </si>
  <si>
    <t>9 hours</t>
  </si>
  <si>
    <t>Breakdown of hours by category (where applicable)</t>
  </si>
  <si>
    <t>3. Evidence required</t>
  </si>
  <si>
    <t>1. Minimum requirements</t>
  </si>
  <si>
    <t>Authorised signature from HR/Training management (for company training records)</t>
  </si>
  <si>
    <t>Category 4: Minimum 9 hours</t>
  </si>
  <si>
    <t>Category 1: Minimum 18 hours</t>
  </si>
  <si>
    <t>Category 2: Minimum 6 hours</t>
  </si>
  <si>
    <t>Category 3: Minimum 18 hours</t>
  </si>
  <si>
    <t>Category 5: Minimum 9 hours</t>
  </si>
  <si>
    <t>Structured (e.g. formal courses, seminars, workshops)</t>
  </si>
  <si>
    <t>Unstructured (e.g. self-study, reading, research activities)</t>
  </si>
  <si>
    <t>At least 45 core expertise hours, including:</t>
  </si>
  <si>
    <t>At least 60 core expertise hours, including:</t>
  </si>
  <si>
    <t>Please refer to the Practice Direction No. 1 of 2025 for more information.</t>
  </si>
  <si>
    <t>4. Minimum duration of CPE courses</t>
  </si>
  <si>
    <t>Indicate renewal year:</t>
  </si>
  <si>
    <t>Minimum 30 hours across Categories 1 and 4 combined, of which at least 9 hours must be in Category 4</t>
  </si>
  <si>
    <t>Certificate of attendance</t>
  </si>
  <si>
    <t>This applies only to stand-alone courses with achievable learning objectives within 0.5 hours</t>
  </si>
  <si>
    <t>For modular courses, CPE hours should only be awarded and recorded upon completion of all relevant modules</t>
  </si>
  <si>
    <t>This logbook is configured for 3 years of CPE tracking</t>
  </si>
  <si>
    <t>Complete the Structured CPE tab and, where applicable, the Unstructured CPE tab</t>
  </si>
  <si>
    <t>Record CPE activities using the completion date of the course or activity</t>
  </si>
  <si>
    <t>The Summary section automatically calculates completed hours and tracks compliance against the applicable requirements based on the information recorded in the Structured CPE and Unstructured CPE tabs</t>
  </si>
  <si>
    <t>Green indicators show that the relevant requirement has been met</t>
  </si>
  <si>
    <t>Training records issued by the employer</t>
  </si>
  <si>
    <t>Official documentation of completion</t>
  </si>
  <si>
    <t>Course title(s) and completion date(s)</t>
  </si>
  <si>
    <t>CPE courses must be at least 0.5 hours in duration to be accepted. Courses of more than 30 minutes but less than one hour will be awarded 0.5 CPE hours.</t>
  </si>
  <si>
    <t>If you are newly registered as a Public Accountant, you may use this logbook to track your CPE hours from the date of registration.</t>
  </si>
  <si>
    <t>Evidence of completion is required for all structured CPE activities and may include any of the following:</t>
  </si>
  <si>
    <t>Red indicators show that additional CPE hours are required</t>
  </si>
  <si>
    <t>Instructions for recording Continuing Professional Education (CPE) Hours</t>
  </si>
  <si>
    <t>Select category:</t>
  </si>
  <si>
    <t>Public Accountant name:</t>
  </si>
  <si>
    <t>Start date</t>
  </si>
  <si>
    <t>End date</t>
  </si>
  <si>
    <t>Status</t>
  </si>
  <si>
    <t>Hours completed</t>
  </si>
  <si>
    <t>Minimum required</t>
  </si>
  <si>
    <t>Total completed</t>
  </si>
  <si>
    <t>Total number of CPE hours</t>
  </si>
  <si>
    <t>Total number of structured hours</t>
  </si>
  <si>
    <t>Total unstructured (If any)*</t>
  </si>
  <si>
    <t>(A) Public Accountant</t>
  </si>
  <si>
    <t>(B) Public Accountant who is also an Approved Liquidator</t>
  </si>
  <si>
    <t xml:space="preserve">CPE Summary over 3-year rolling period </t>
  </si>
  <si>
    <t>At least 20 hours of structured learning in each calendar year</t>
  </si>
  <si>
    <t>At least 120 CPE hours over a 3-year rolling period</t>
  </si>
  <si>
    <t>Where an activity covers multiple categories, please allocate the hours accordingly.</t>
  </si>
  <si>
    <t>Enter information in the orange cells. 
All other fields will be auto-populated from the Structured CPE &amp; Unstructured CPE tabs.</t>
  </si>
  <si>
    <t>5. Using the logbook</t>
  </si>
  <si>
    <t>At least 90 structured learning hours over a 3-year rolling period, subject to the minimum core expertise requirements in the following categories, depending on whether you fall under (A), (B) or (C):</t>
  </si>
  <si>
    <t>This logbook is designed to help Public Accountants record and monitor their CPE hours and to demonstrate compliance with the applicable CPE requirements.</t>
  </si>
  <si>
    <t>(C) Public Accountant registered only as Judicial Manager and does not perform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</si>
</sst>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2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24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rgb="FF6C6C6C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2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color theme="1"/>
      <name val="Segoe UI"/>
      <family val="2"/>
    </font>
    <font>
      <u/>
      <sz val="12"/>
      <color theme="1"/>
      <name val="Arial"/>
      <family val="2"/>
    </font>
    <font>
      <sz val="8"/>
      <name val="Aptos Narrow"/>
      <family val="2"/>
      <scheme val="minor"/>
    </font>
    <font>
      <sz val="11"/>
      <color rgb="FF0000FF"/>
      <name val="Arial"/>
      <family val="2"/>
    </font>
    <font>
      <i/>
      <sz val="12"/>
      <color theme="1"/>
      <name val="Arial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16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164" fontId="5" fillId="2" borderId="2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12" fillId="4" borderId="15" xfId="0" applyFont="1" applyFill="1" applyBorder="1" applyAlignment="1">
      <alignment horizontal="left" vertical="center" indent="2" readingOrder="1"/>
    </xf>
    <xf numFmtId="0" fontId="6" fillId="4" borderId="0" xfId="0" applyFont="1" applyFill="1"/>
    <xf numFmtId="0" fontId="13" fillId="4" borderId="15" xfId="0" applyFont="1" applyFill="1" applyBorder="1" applyAlignment="1">
      <alignment horizontal="left" vertical="center" indent="2" readingOrder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shrinkToFit="1"/>
    </xf>
    <xf numFmtId="0" fontId="1" fillId="4" borderId="0" xfId="0" applyFont="1" applyFill="1" applyAlignment="1">
      <alignment vertical="top"/>
    </xf>
    <xf numFmtId="0" fontId="2" fillId="4" borderId="0" xfId="0" applyFont="1" applyFill="1" applyAlignment="1">
      <alignment vertical="top" wrapText="1"/>
    </xf>
    <xf numFmtId="0" fontId="0" fillId="4" borderId="0" xfId="0" applyFill="1"/>
    <xf numFmtId="0" fontId="1" fillId="4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shrinkToFit="1"/>
    </xf>
    <xf numFmtId="0" fontId="6" fillId="0" borderId="0" xfId="0" applyFont="1" applyAlignment="1">
      <alignment horizontal="center" shrinkToFit="1"/>
    </xf>
    <xf numFmtId="164" fontId="5" fillId="2" borderId="1" xfId="0" applyNumberFormat="1" applyFont="1" applyFill="1" applyBorder="1" applyAlignment="1">
      <alignment horizontal="center" vertical="top" wrapText="1" shrinkToFit="1"/>
    </xf>
    <xf numFmtId="2" fontId="5" fillId="2" borderId="1" xfId="0" applyNumberFormat="1" applyFont="1" applyFill="1" applyBorder="1" applyAlignment="1">
      <alignment horizontal="center" vertical="top" wrapText="1" shrinkToFit="1"/>
    </xf>
    <xf numFmtId="0" fontId="5" fillId="2" borderId="1" xfId="0" applyFont="1" applyFill="1" applyBorder="1" applyAlignment="1">
      <alignment horizontal="center" vertical="top" wrapText="1" shrinkToFit="1"/>
    </xf>
    <xf numFmtId="165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/>
    </xf>
    <xf numFmtId="2" fontId="6" fillId="0" borderId="1" xfId="0" applyNumberFormat="1" applyFont="1" applyBorder="1" applyAlignment="1">
      <alignment horizontal="left" vertical="top" shrinkToFit="1"/>
    </xf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2" fontId="6" fillId="0" borderId="8" xfId="0" applyNumberFormat="1" applyFont="1" applyBorder="1" applyAlignment="1">
      <alignment horizontal="center"/>
    </xf>
    <xf numFmtId="0" fontId="3" fillId="4" borderId="19" xfId="0" applyFont="1" applyFill="1" applyBorder="1" applyAlignment="1">
      <alignment vertical="top"/>
    </xf>
    <xf numFmtId="0" fontId="6" fillId="4" borderId="17" xfId="0" applyFont="1" applyFill="1" applyBorder="1" applyAlignment="1">
      <alignment vertical="top"/>
    </xf>
    <xf numFmtId="0" fontId="1" fillId="4" borderId="17" xfId="0" applyFont="1" applyFill="1" applyBorder="1" applyAlignment="1">
      <alignment vertical="top"/>
    </xf>
    <xf numFmtId="0" fontId="1" fillId="4" borderId="20" xfId="0" applyFont="1" applyFill="1" applyBorder="1" applyAlignment="1">
      <alignment vertical="top"/>
    </xf>
    <xf numFmtId="0" fontId="6" fillId="4" borderId="15" xfId="0" applyFont="1" applyFill="1" applyBorder="1" applyAlignment="1">
      <alignment vertical="top"/>
    </xf>
    <xf numFmtId="0" fontId="6" fillId="4" borderId="0" xfId="0" applyFont="1" applyFill="1" applyAlignment="1">
      <alignment vertical="top"/>
    </xf>
    <xf numFmtId="0" fontId="1" fillId="4" borderId="16" xfId="0" applyFont="1" applyFill="1" applyBorder="1" applyAlignment="1">
      <alignment vertical="top"/>
    </xf>
    <xf numFmtId="0" fontId="2" fillId="4" borderId="16" xfId="0" applyFont="1" applyFill="1" applyBorder="1" applyAlignment="1">
      <alignment vertical="top" wrapText="1"/>
    </xf>
    <xf numFmtId="0" fontId="14" fillId="4" borderId="0" xfId="0" applyFont="1" applyFill="1" applyAlignment="1">
      <alignment vertical="center"/>
    </xf>
    <xf numFmtId="0" fontId="6" fillId="4" borderId="0" xfId="0" applyFont="1" applyFill="1" applyAlignment="1">
      <alignment vertical="top" wrapText="1"/>
    </xf>
    <xf numFmtId="0" fontId="1" fillId="4" borderId="16" xfId="0" applyFont="1" applyFill="1" applyBorder="1" applyAlignment="1">
      <alignment vertical="top" wrapText="1"/>
    </xf>
    <xf numFmtId="0" fontId="6" fillId="4" borderId="0" xfId="0" applyFont="1" applyFill="1" applyAlignment="1">
      <alignment horizontal="center"/>
    </xf>
    <xf numFmtId="0" fontId="13" fillId="4" borderId="0" xfId="0" applyFont="1" applyFill="1" applyAlignment="1">
      <alignment horizontal="left" vertical="center" readingOrder="1"/>
    </xf>
    <xf numFmtId="0" fontId="0" fillId="4" borderId="16" xfId="0" applyFill="1" applyBorder="1"/>
    <xf numFmtId="0" fontId="6" fillId="4" borderId="15" xfId="0" applyFont="1" applyFill="1" applyBorder="1"/>
    <xf numFmtId="0" fontId="6" fillId="4" borderId="21" xfId="0" applyFont="1" applyFill="1" applyBorder="1"/>
    <xf numFmtId="0" fontId="6" fillId="4" borderId="4" xfId="0" applyFont="1" applyFill="1" applyBorder="1"/>
    <xf numFmtId="0" fontId="0" fillId="4" borderId="4" xfId="0" applyFill="1" applyBorder="1"/>
    <xf numFmtId="0" fontId="0" fillId="4" borderId="22" xfId="0" applyFill="1" applyBorder="1"/>
    <xf numFmtId="0" fontId="6" fillId="4" borderId="0" xfId="0" applyFont="1" applyFill="1" applyAlignment="1">
      <alignment horizontal="center" shrinkToFit="1"/>
    </xf>
    <xf numFmtId="0" fontId="11" fillId="4" borderId="0" xfId="1" applyFont="1" applyFill="1" applyBorder="1" applyAlignment="1">
      <alignment vertical="center" readingOrder="1"/>
    </xf>
    <xf numFmtId="0" fontId="13" fillId="4" borderId="15" xfId="0" applyFont="1" applyFill="1" applyBorder="1" applyAlignment="1">
      <alignment horizontal="right" vertical="center" readingOrder="1"/>
    </xf>
    <xf numFmtId="0" fontId="3" fillId="4" borderId="0" xfId="0" applyFont="1" applyFill="1"/>
    <xf numFmtId="0" fontId="6" fillId="4" borderId="19" xfId="0" applyFont="1" applyFill="1" applyBorder="1"/>
    <xf numFmtId="0" fontId="3" fillId="4" borderId="17" xfId="0" applyFont="1" applyFill="1" applyBorder="1"/>
    <xf numFmtId="0" fontId="6" fillId="4" borderId="17" xfId="0" applyFont="1" applyFill="1" applyBorder="1"/>
    <xf numFmtId="0" fontId="0" fillId="4" borderId="17" xfId="0" applyFill="1" applyBorder="1"/>
    <xf numFmtId="0" fontId="0" fillId="4" borderId="20" xfId="0" applyFill="1" applyBorder="1"/>
    <xf numFmtId="0" fontId="6" fillId="4" borderId="0" xfId="0" applyFont="1" applyFill="1" applyAlignment="1">
      <alignment horizontal="left" vertical="top" wrapText="1"/>
    </xf>
    <xf numFmtId="0" fontId="17" fillId="4" borderId="0" xfId="0" applyFont="1" applyFill="1" applyAlignment="1">
      <alignment horizontal="center"/>
    </xf>
    <xf numFmtId="0" fontId="9" fillId="4" borderId="0" xfId="0" applyFont="1" applyFill="1"/>
    <xf numFmtId="0" fontId="6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shrinkToFit="1"/>
    </xf>
    <xf numFmtId="0" fontId="6" fillId="4" borderId="0" xfId="0" applyFont="1" applyFill="1" applyAlignment="1">
      <alignment shrinkToFit="1"/>
    </xf>
    <xf numFmtId="0" fontId="3" fillId="4" borderId="0" xfId="0" applyFont="1" applyFill="1" applyAlignment="1">
      <alignment shrinkToFit="1"/>
    </xf>
    <xf numFmtId="0" fontId="9" fillId="4" borderId="0" xfId="0" applyFont="1" applyFill="1" applyAlignment="1">
      <alignment vertical="center"/>
    </xf>
    <xf numFmtId="0" fontId="15" fillId="4" borderId="0" xfId="0" applyFont="1" applyFill="1" applyAlignment="1">
      <alignment vertical="center"/>
    </xf>
    <xf numFmtId="0" fontId="11" fillId="4" borderId="0" xfId="1" applyFont="1" applyFill="1" applyAlignment="1"/>
    <xf numFmtId="0" fontId="6" fillId="4" borderId="0" xfId="0" applyFont="1" applyFill="1" applyAlignment="1">
      <alignment horizontal="right"/>
    </xf>
    <xf numFmtId="0" fontId="6" fillId="4" borderId="20" xfId="0" applyFont="1" applyFill="1" applyBorder="1" applyAlignment="1">
      <alignment horizontal="right"/>
    </xf>
    <xf numFmtId="0" fontId="12" fillId="3" borderId="6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/>
    </xf>
    <xf numFmtId="0" fontId="0" fillId="4" borderId="0" xfId="0" applyFill="1" applyAlignment="1">
      <alignment vertical="top"/>
    </xf>
    <xf numFmtId="0" fontId="13" fillId="4" borderId="15" xfId="0" applyFont="1" applyFill="1" applyBorder="1"/>
    <xf numFmtId="0" fontId="13" fillId="4" borderId="0" xfId="0" applyFont="1" applyFill="1"/>
    <xf numFmtId="0" fontId="19" fillId="4" borderId="0" xfId="0" applyFont="1" applyFill="1"/>
    <xf numFmtId="0" fontId="19" fillId="4" borderId="16" xfId="0" applyFont="1" applyFill="1" applyBorder="1"/>
    <xf numFmtId="0" fontId="19" fillId="0" borderId="0" xfId="0" applyFont="1"/>
    <xf numFmtId="0" fontId="13" fillId="4" borderId="0" xfId="0" applyFont="1" applyFill="1" applyAlignment="1">
      <alignment horizontal="center"/>
    </xf>
    <xf numFmtId="0" fontId="19" fillId="4" borderId="0" xfId="0" applyFont="1" applyFill="1" applyAlignment="1">
      <alignment vertical="top"/>
    </xf>
    <xf numFmtId="0" fontId="13" fillId="4" borderId="0" xfId="0" applyFont="1" applyFill="1" applyAlignment="1">
      <alignment vertical="top"/>
    </xf>
    <xf numFmtId="0" fontId="20" fillId="4" borderId="0" xfId="0" applyFont="1" applyFill="1" applyAlignment="1">
      <alignment vertical="top"/>
    </xf>
    <xf numFmtId="0" fontId="20" fillId="4" borderId="16" xfId="0" applyFont="1" applyFill="1" applyBorder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2" fillId="3" borderId="5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right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2" fontId="3" fillId="0" borderId="12" xfId="0" applyNumberFormat="1" applyFont="1" applyBorder="1" applyAlignment="1">
      <alignment horizontal="center" vertical="center" shrinkToFit="1"/>
    </xf>
    <xf numFmtId="2" fontId="3" fillId="0" borderId="13" xfId="0" applyNumberFormat="1" applyFont="1" applyBorder="1" applyAlignment="1">
      <alignment horizontal="center" vertical="center" shrinkToFit="1"/>
    </xf>
    <xf numFmtId="2" fontId="3" fillId="0" borderId="14" xfId="0" applyNumberFormat="1" applyFont="1" applyBorder="1" applyAlignment="1">
      <alignment horizontal="center" vertical="center" shrinkToFit="1"/>
    </xf>
    <xf numFmtId="164" fontId="3" fillId="2" borderId="6" xfId="0" applyNumberFormat="1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 vertical="center" shrinkToFit="1"/>
    </xf>
    <xf numFmtId="2" fontId="3" fillId="0" borderId="10" xfId="0" applyNumberFormat="1" applyFont="1" applyBorder="1" applyAlignment="1">
      <alignment horizontal="center" vertical="center" shrinkToFit="1"/>
    </xf>
    <xf numFmtId="2" fontId="3" fillId="0" borderId="11" xfId="0" applyNumberFormat="1" applyFont="1" applyBorder="1" applyAlignment="1">
      <alignment horizontal="center" vertical="center" shrinkToFit="1"/>
    </xf>
  </cellXfs>
  <cellStyles count="2">
    <cellStyle name="Hyperlink" xfId="1" builtinId="8"/>
    <cellStyle name="Normal" xfId="0" builtinId="0"/>
  </cellStyles>
  <dxfs count="14"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rgb="FFD9D9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00FF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somer-user-content.by.gov.sg/277/39928294-16b9-47a4-96ac-9e021bf903a8/practice-direction-no-1-of-2025.pdf" TargetMode="External"/><Relationship Id="rId1" Type="http://schemas.openxmlformats.org/officeDocument/2006/relationships/hyperlink" Target="https://isomer-user-content.by.gov.sg/277/39928294-16b9-47a4-96ac-9e021bf903a8/practice-direction-no-1-of-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C3CF-DE84-4AB4-9EE0-B1D64A377A53}">
  <sheetPr codeName="Sheet3">
    <pageSetUpPr autoPageBreaks="0"/>
  </sheetPr>
  <dimension ref="A1:P102"/>
  <sheetViews>
    <sheetView tabSelected="1" zoomScale="80" zoomScaleNormal="80" workbookViewId="0">
      <selection activeCell="I76" sqref="I76"/>
    </sheetView>
  </sheetViews>
  <sheetFormatPr defaultRowHeight="15.6" x14ac:dyDescent="0.3"/>
  <cols>
    <col min="1" max="3" width="3.77734375" style="17" customWidth="1"/>
    <col min="4" max="4" width="45.77734375" style="17" customWidth="1"/>
    <col min="5" max="9" width="30.77734375" style="17" customWidth="1"/>
    <col min="10" max="10" width="30.77734375" customWidth="1"/>
    <col min="11" max="11" width="1.6640625" customWidth="1"/>
    <col min="12" max="12" width="30.77734375" customWidth="1"/>
    <col min="13" max="13" width="2.33203125" customWidth="1"/>
    <col min="14" max="16" width="10.6640625" customWidth="1"/>
  </cols>
  <sheetData>
    <row r="1" spans="1:16" s="2" customFormat="1" ht="18" x14ac:dyDescent="0.3">
      <c r="A1" s="51" t="s">
        <v>71</v>
      </c>
      <c r="B1" s="52"/>
      <c r="C1" s="52"/>
      <c r="D1" s="52"/>
      <c r="E1" s="52"/>
      <c r="F1" s="52"/>
      <c r="G1" s="52"/>
      <c r="H1" s="52"/>
      <c r="I1" s="52"/>
      <c r="J1" s="53"/>
      <c r="K1" s="53"/>
      <c r="L1" s="54"/>
      <c r="M1" s="23"/>
      <c r="N1" s="11"/>
      <c r="O1" s="11"/>
      <c r="P1" s="7"/>
    </row>
    <row r="2" spans="1:16" s="2" customFormat="1" ht="18" x14ac:dyDescent="0.3">
      <c r="A2" s="101" t="s">
        <v>92</v>
      </c>
      <c r="B2" s="56"/>
      <c r="C2" s="56"/>
      <c r="D2" s="56"/>
      <c r="E2" s="56"/>
      <c r="F2" s="56"/>
      <c r="G2" s="56"/>
      <c r="H2" s="56"/>
      <c r="I2" s="56"/>
      <c r="J2" s="23"/>
      <c r="K2" s="23"/>
      <c r="L2" s="57"/>
      <c r="M2" s="23"/>
      <c r="N2" s="11"/>
      <c r="O2" s="11"/>
      <c r="P2" s="7"/>
    </row>
    <row r="3" spans="1:16" s="2" customFormat="1" ht="18" x14ac:dyDescent="0.3">
      <c r="A3" s="56" t="s">
        <v>68</v>
      </c>
      <c r="B3" s="56"/>
      <c r="C3" s="56"/>
      <c r="D3" s="56"/>
      <c r="E3" s="56"/>
      <c r="F3" s="56"/>
      <c r="G3" s="56"/>
      <c r="H3" s="56"/>
      <c r="I3" s="56"/>
      <c r="J3" s="23"/>
      <c r="K3" s="23"/>
      <c r="L3" s="57"/>
      <c r="M3" s="23"/>
      <c r="N3" s="11"/>
      <c r="O3" s="11"/>
      <c r="P3" s="7"/>
    </row>
    <row r="4" spans="1:16" s="2" customFormat="1" ht="18" x14ac:dyDescent="0.3">
      <c r="A4" s="55"/>
      <c r="B4" s="56"/>
      <c r="C4" s="56"/>
      <c r="D4" s="56"/>
      <c r="E4" s="56"/>
      <c r="F4" s="56"/>
      <c r="G4" s="56"/>
      <c r="H4" s="56"/>
      <c r="I4" s="56"/>
      <c r="J4" s="23"/>
      <c r="K4" s="23"/>
      <c r="L4" s="57"/>
      <c r="M4" s="23"/>
      <c r="N4" s="11"/>
      <c r="O4" s="11"/>
      <c r="P4" s="7"/>
    </row>
    <row r="5" spans="1:16" s="2" customFormat="1" ht="18" x14ac:dyDescent="0.25">
      <c r="A5" s="18" t="s">
        <v>41</v>
      </c>
      <c r="B5" s="19"/>
      <c r="C5" s="19"/>
      <c r="D5" s="19"/>
      <c r="E5" s="19"/>
      <c r="F5" s="19"/>
      <c r="G5" s="19"/>
      <c r="H5" s="56"/>
      <c r="I5" s="56"/>
      <c r="J5" s="23"/>
      <c r="K5" s="23"/>
      <c r="L5" s="57"/>
      <c r="M5" s="23"/>
      <c r="N5" s="11"/>
      <c r="O5" s="11"/>
      <c r="P5" s="7"/>
    </row>
    <row r="6" spans="1:16" s="2" customFormat="1" ht="18" x14ac:dyDescent="0.25">
      <c r="A6" s="72"/>
      <c r="B6" s="62" t="s">
        <v>18</v>
      </c>
      <c r="C6" s="19" t="s">
        <v>87</v>
      </c>
      <c r="D6" s="93"/>
      <c r="E6" s="19"/>
      <c r="F6" s="19"/>
      <c r="G6" s="19"/>
      <c r="H6" s="56"/>
      <c r="I6" s="56"/>
      <c r="J6" s="23"/>
      <c r="K6" s="23"/>
      <c r="L6" s="57"/>
      <c r="M6" s="23"/>
      <c r="N6" s="11"/>
      <c r="O6" s="11"/>
      <c r="P6" s="7"/>
    </row>
    <row r="7" spans="1:16" s="106" customFormat="1" ht="18" x14ac:dyDescent="0.25">
      <c r="A7" s="72"/>
      <c r="B7" s="99" t="s">
        <v>18</v>
      </c>
      <c r="C7" s="95" t="s">
        <v>91</v>
      </c>
      <c r="D7" s="100"/>
      <c r="E7" s="95"/>
      <c r="F7" s="95"/>
      <c r="G7" s="95"/>
      <c r="H7" s="101"/>
      <c r="I7" s="101"/>
      <c r="J7" s="102"/>
      <c r="K7" s="102"/>
      <c r="L7" s="103"/>
      <c r="M7" s="102"/>
      <c r="N7" s="104"/>
      <c r="O7" s="104"/>
      <c r="P7" s="105"/>
    </row>
    <row r="8" spans="1:16" s="2" customFormat="1" ht="18" x14ac:dyDescent="0.25">
      <c r="A8" s="72"/>
      <c r="B8" s="62"/>
      <c r="C8" s="62" t="s">
        <v>18</v>
      </c>
      <c r="D8" s="63" t="s">
        <v>23</v>
      </c>
      <c r="E8" s="19"/>
      <c r="F8" s="19"/>
      <c r="G8" s="19"/>
      <c r="H8" s="56"/>
      <c r="I8" s="56"/>
      <c r="J8" s="23"/>
      <c r="K8" s="23"/>
      <c r="L8" s="57"/>
      <c r="M8" s="23"/>
      <c r="N8" s="11"/>
      <c r="O8" s="11"/>
      <c r="P8" s="7"/>
    </row>
    <row r="9" spans="1:16" s="2" customFormat="1" ht="18" x14ac:dyDescent="0.25">
      <c r="A9" s="72"/>
      <c r="B9" s="62"/>
      <c r="C9" s="62" t="s">
        <v>18</v>
      </c>
      <c r="D9" s="63" t="s">
        <v>24</v>
      </c>
      <c r="E9" s="19"/>
      <c r="F9" s="19"/>
      <c r="G9" s="19"/>
      <c r="H9" s="56"/>
      <c r="I9" s="56"/>
      <c r="J9" s="23"/>
      <c r="K9" s="23"/>
      <c r="L9" s="57"/>
      <c r="M9" s="23"/>
      <c r="N9" s="11"/>
      <c r="O9" s="11"/>
      <c r="P9" s="7"/>
    </row>
    <row r="10" spans="1:16" s="2" customFormat="1" ht="18" x14ac:dyDescent="0.25">
      <c r="A10" s="72"/>
      <c r="B10" s="62"/>
      <c r="C10" s="62" t="s">
        <v>18</v>
      </c>
      <c r="D10" s="63" t="s">
        <v>25</v>
      </c>
      <c r="E10" s="19"/>
      <c r="F10" s="19"/>
      <c r="G10" s="19"/>
      <c r="H10" s="56"/>
      <c r="I10" s="56"/>
      <c r="J10" s="23"/>
      <c r="K10" s="23"/>
      <c r="L10" s="57"/>
      <c r="M10" s="23"/>
      <c r="N10" s="11"/>
      <c r="O10" s="11"/>
      <c r="P10" s="7"/>
    </row>
    <row r="11" spans="1:16" s="2" customFormat="1" ht="18" x14ac:dyDescent="0.25">
      <c r="A11" s="72"/>
      <c r="B11" s="62"/>
      <c r="C11" s="62" t="s">
        <v>18</v>
      </c>
      <c r="D11" s="63" t="s">
        <v>26</v>
      </c>
      <c r="E11" s="19"/>
      <c r="F11" s="19"/>
      <c r="G11" s="19"/>
      <c r="H11" s="56"/>
      <c r="I11" s="56"/>
      <c r="J11" s="23"/>
      <c r="K11" s="23"/>
      <c r="L11" s="57"/>
      <c r="M11" s="23"/>
      <c r="N11" s="11"/>
      <c r="O11" s="11"/>
      <c r="P11" s="7"/>
    </row>
    <row r="12" spans="1:16" s="2" customFormat="1" ht="18" x14ac:dyDescent="0.25">
      <c r="A12" s="72"/>
      <c r="B12" s="62"/>
      <c r="C12" s="62" t="s">
        <v>18</v>
      </c>
      <c r="D12" s="63" t="s">
        <v>27</v>
      </c>
      <c r="E12" s="19"/>
      <c r="F12" s="19"/>
      <c r="G12" s="19"/>
      <c r="H12" s="56"/>
      <c r="I12" s="56"/>
      <c r="J12" s="23"/>
      <c r="K12" s="23"/>
      <c r="L12" s="57"/>
      <c r="M12" s="23"/>
      <c r="N12" s="11"/>
      <c r="O12" s="11"/>
      <c r="P12" s="7"/>
    </row>
    <row r="13" spans="1:16" s="2" customFormat="1" ht="18" x14ac:dyDescent="0.25">
      <c r="A13" s="72"/>
      <c r="B13" s="62"/>
      <c r="C13" s="62" t="s">
        <v>18</v>
      </c>
      <c r="D13" s="63" t="s">
        <v>16</v>
      </c>
      <c r="E13" s="19"/>
      <c r="F13" s="19"/>
      <c r="G13" s="19"/>
      <c r="H13" s="56"/>
      <c r="I13" s="56"/>
      <c r="J13" s="23"/>
      <c r="K13" s="23"/>
      <c r="L13" s="57"/>
      <c r="M13" s="23"/>
      <c r="N13" s="11"/>
      <c r="O13" s="11"/>
      <c r="P13" s="7"/>
    </row>
    <row r="14" spans="1:16" s="2" customFormat="1" ht="18" x14ac:dyDescent="0.25">
      <c r="A14" s="72"/>
      <c r="B14" s="62" t="s">
        <v>18</v>
      </c>
      <c r="C14" s="19" t="s">
        <v>86</v>
      </c>
      <c r="D14" s="93"/>
      <c r="E14" s="19"/>
      <c r="F14" s="19"/>
      <c r="G14" s="19"/>
      <c r="H14" s="56"/>
      <c r="I14" s="56"/>
      <c r="J14" s="23"/>
      <c r="K14" s="23"/>
      <c r="L14" s="57"/>
      <c r="M14" s="23"/>
      <c r="N14" s="11"/>
      <c r="O14" s="11"/>
      <c r="P14" s="7"/>
    </row>
    <row r="15" spans="1:16" s="2" customFormat="1" ht="18" x14ac:dyDescent="0.25">
      <c r="A15" s="72"/>
      <c r="B15" s="62"/>
      <c r="C15" s="62"/>
      <c r="D15" s="19"/>
      <c r="E15" s="19"/>
      <c r="F15" s="19"/>
      <c r="G15" s="19"/>
      <c r="H15" s="56"/>
      <c r="I15" s="56"/>
      <c r="J15" s="23"/>
      <c r="K15" s="23"/>
      <c r="L15" s="57"/>
      <c r="M15" s="23"/>
      <c r="N15" s="11"/>
      <c r="O15" s="11"/>
      <c r="P15" s="7"/>
    </row>
    <row r="16" spans="1:16" s="2" customFormat="1" ht="18" x14ac:dyDescent="0.3">
      <c r="A16" s="72"/>
      <c r="B16" s="87" t="s">
        <v>83</v>
      </c>
      <c r="C16" s="87"/>
      <c r="D16" s="73"/>
      <c r="E16" s="19"/>
      <c r="F16" s="19"/>
      <c r="G16" s="19"/>
      <c r="H16" s="56"/>
      <c r="I16" s="56"/>
      <c r="J16" s="23"/>
      <c r="K16" s="23"/>
      <c r="L16" s="57"/>
      <c r="M16" s="23"/>
      <c r="N16" s="11"/>
      <c r="O16" s="11"/>
      <c r="P16" s="7"/>
    </row>
    <row r="17" spans="1:16" s="2" customFormat="1" ht="18" x14ac:dyDescent="0.3">
      <c r="A17" s="72"/>
      <c r="B17" s="19" t="s">
        <v>51</v>
      </c>
      <c r="C17" s="19"/>
      <c r="D17" s="73"/>
      <c r="E17" s="19"/>
      <c r="F17" s="19"/>
      <c r="G17" s="19"/>
      <c r="H17" s="56"/>
      <c r="I17" s="56"/>
      <c r="J17" s="23"/>
      <c r="K17" s="23"/>
      <c r="L17" s="57"/>
      <c r="M17" s="23"/>
      <c r="N17" s="11"/>
      <c r="O17" s="11"/>
      <c r="P17" s="7"/>
    </row>
    <row r="18" spans="1:16" s="2" customFormat="1" ht="18" x14ac:dyDescent="0.25">
      <c r="A18" s="72"/>
      <c r="B18" s="62" t="s">
        <v>18</v>
      </c>
      <c r="C18" s="19" t="s">
        <v>44</v>
      </c>
      <c r="D18" s="93"/>
      <c r="E18" s="19"/>
      <c r="F18" s="19"/>
      <c r="G18" s="19"/>
      <c r="H18" s="56"/>
      <c r="I18" s="56"/>
      <c r="J18" s="23"/>
      <c r="K18" s="23"/>
      <c r="L18" s="57"/>
      <c r="M18" s="23"/>
      <c r="N18" s="11"/>
      <c r="O18" s="11"/>
      <c r="P18" s="7"/>
    </row>
    <row r="19" spans="1:16" s="2" customFormat="1" ht="18" x14ac:dyDescent="0.25">
      <c r="A19" s="72"/>
      <c r="B19" s="62" t="s">
        <v>18</v>
      </c>
      <c r="C19" s="19" t="s">
        <v>45</v>
      </c>
      <c r="D19" s="93"/>
      <c r="E19" s="19"/>
      <c r="F19" s="19"/>
      <c r="G19" s="19"/>
      <c r="H19" s="56"/>
      <c r="I19" s="56"/>
      <c r="J19" s="23"/>
      <c r="K19" s="23"/>
      <c r="L19" s="57"/>
      <c r="M19" s="23"/>
      <c r="N19" s="11"/>
      <c r="O19" s="11"/>
      <c r="P19" s="7"/>
    </row>
    <row r="20" spans="1:16" s="2" customFormat="1" ht="18" x14ac:dyDescent="0.25">
      <c r="A20" s="72"/>
      <c r="B20" s="62" t="s">
        <v>18</v>
      </c>
      <c r="C20" s="19" t="s">
        <v>46</v>
      </c>
      <c r="D20" s="93"/>
      <c r="E20" s="19"/>
      <c r="F20" s="19"/>
      <c r="G20" s="19"/>
      <c r="H20" s="56"/>
      <c r="I20" s="56"/>
      <c r="J20" s="23"/>
      <c r="K20" s="23"/>
      <c r="L20" s="57"/>
      <c r="M20" s="23"/>
      <c r="N20" s="11"/>
      <c r="O20" s="11"/>
      <c r="P20" s="7"/>
    </row>
    <row r="21" spans="1:16" s="2" customFormat="1" ht="18" x14ac:dyDescent="0.25">
      <c r="A21" s="72"/>
      <c r="B21" s="62" t="s">
        <v>18</v>
      </c>
      <c r="C21" s="19" t="s">
        <v>47</v>
      </c>
      <c r="D21" s="93"/>
      <c r="E21" s="19"/>
      <c r="F21" s="19"/>
      <c r="G21" s="19"/>
      <c r="H21" s="56"/>
      <c r="I21" s="56"/>
      <c r="J21" s="23"/>
      <c r="K21" s="23"/>
      <c r="L21" s="57"/>
      <c r="M21" s="23"/>
      <c r="N21" s="11"/>
      <c r="O21" s="11"/>
      <c r="P21" s="7"/>
    </row>
    <row r="22" spans="1:16" s="2" customFormat="1" ht="18" x14ac:dyDescent="0.25">
      <c r="A22" s="72"/>
      <c r="B22" s="86"/>
      <c r="C22" s="86"/>
      <c r="D22" s="19"/>
      <c r="E22" s="19"/>
      <c r="F22" s="19"/>
      <c r="G22" s="19"/>
      <c r="H22" s="56"/>
      <c r="I22" s="56"/>
      <c r="J22" s="23"/>
      <c r="K22" s="23"/>
      <c r="L22" s="57"/>
      <c r="M22" s="23"/>
      <c r="N22" s="11"/>
      <c r="O22" s="11"/>
      <c r="P22" s="7"/>
    </row>
    <row r="23" spans="1:16" s="2" customFormat="1" ht="18" x14ac:dyDescent="0.25">
      <c r="A23" s="72"/>
      <c r="B23" s="87" t="s">
        <v>84</v>
      </c>
      <c r="C23" s="87"/>
      <c r="D23" s="19"/>
      <c r="E23" s="19"/>
      <c r="F23" s="19"/>
      <c r="G23" s="19"/>
      <c r="H23" s="56"/>
      <c r="I23" s="56"/>
      <c r="J23" s="23"/>
      <c r="K23" s="23"/>
      <c r="L23" s="57"/>
      <c r="M23" s="23"/>
      <c r="N23" s="11"/>
      <c r="O23" s="11"/>
      <c r="P23" s="7"/>
    </row>
    <row r="24" spans="1:16" s="2" customFormat="1" ht="18" x14ac:dyDescent="0.25">
      <c r="A24" s="72"/>
      <c r="B24" s="19" t="s">
        <v>51</v>
      </c>
      <c r="C24" s="19"/>
      <c r="D24" s="19"/>
      <c r="E24" s="19"/>
      <c r="F24" s="19"/>
      <c r="G24" s="19"/>
      <c r="H24" s="56"/>
      <c r="I24" s="56"/>
      <c r="J24" s="23"/>
      <c r="K24" s="23"/>
      <c r="L24" s="57"/>
      <c r="M24" s="23"/>
      <c r="N24" s="11"/>
      <c r="O24" s="11"/>
      <c r="P24" s="7"/>
    </row>
    <row r="25" spans="1:16" s="2" customFormat="1" ht="18" x14ac:dyDescent="0.25">
      <c r="A25" s="72"/>
      <c r="B25" s="62" t="s">
        <v>18</v>
      </c>
      <c r="C25" s="19" t="s">
        <v>44</v>
      </c>
      <c r="D25" s="93"/>
      <c r="E25" s="19"/>
      <c r="F25" s="19"/>
      <c r="G25" s="19"/>
      <c r="H25" s="56"/>
      <c r="I25" s="56"/>
      <c r="J25" s="23"/>
      <c r="K25" s="23"/>
      <c r="L25" s="57"/>
      <c r="M25" s="23"/>
      <c r="N25" s="11"/>
      <c r="O25" s="11"/>
      <c r="P25" s="7"/>
    </row>
    <row r="26" spans="1:16" s="2" customFormat="1" ht="18" x14ac:dyDescent="0.25">
      <c r="A26" s="72"/>
      <c r="B26" s="62" t="s">
        <v>18</v>
      </c>
      <c r="C26" s="19" t="s">
        <v>45</v>
      </c>
      <c r="D26" s="93"/>
      <c r="E26" s="19"/>
      <c r="F26" s="19"/>
      <c r="G26" s="19"/>
      <c r="H26" s="56"/>
      <c r="I26" s="56"/>
      <c r="J26" s="23"/>
      <c r="K26" s="23"/>
      <c r="L26" s="57"/>
      <c r="M26" s="23"/>
      <c r="N26" s="11"/>
      <c r="O26" s="11"/>
      <c r="P26" s="7"/>
    </row>
    <row r="27" spans="1:16" s="2" customFormat="1" ht="18" x14ac:dyDescent="0.25">
      <c r="A27" s="72"/>
      <c r="B27" s="62" t="s">
        <v>18</v>
      </c>
      <c r="C27" s="19" t="s">
        <v>46</v>
      </c>
      <c r="D27" s="93"/>
      <c r="E27" s="19"/>
      <c r="F27" s="19"/>
      <c r="G27" s="19"/>
      <c r="H27" s="56"/>
      <c r="I27" s="56"/>
      <c r="J27" s="23"/>
      <c r="K27" s="23"/>
      <c r="L27" s="57"/>
      <c r="M27" s="23"/>
      <c r="N27" s="11"/>
      <c r="O27" s="11"/>
      <c r="P27" s="7"/>
    </row>
    <row r="28" spans="1:16" s="2" customFormat="1" ht="18" x14ac:dyDescent="0.25">
      <c r="A28" s="72"/>
      <c r="B28" s="62" t="s">
        <v>18</v>
      </c>
      <c r="C28" s="19" t="s">
        <v>43</v>
      </c>
      <c r="D28" s="93"/>
      <c r="E28" s="19"/>
      <c r="F28" s="19"/>
      <c r="G28" s="19"/>
      <c r="H28" s="56"/>
      <c r="I28" s="56"/>
      <c r="J28" s="23"/>
      <c r="K28" s="23"/>
      <c r="L28" s="57"/>
      <c r="M28" s="23"/>
      <c r="N28" s="11"/>
      <c r="O28" s="11"/>
      <c r="P28" s="7"/>
    </row>
    <row r="29" spans="1:16" s="2" customFormat="1" ht="18" x14ac:dyDescent="0.3">
      <c r="A29" s="72"/>
      <c r="B29" s="62" t="s">
        <v>18</v>
      </c>
      <c r="C29" s="19" t="s">
        <v>47</v>
      </c>
      <c r="D29" s="93"/>
      <c r="E29" s="85"/>
      <c r="F29" s="83"/>
      <c r="G29" s="83"/>
      <c r="H29" s="83"/>
      <c r="I29" s="83"/>
      <c r="J29" s="83"/>
      <c r="K29" s="83"/>
      <c r="L29" s="57"/>
      <c r="M29" s="23"/>
      <c r="N29" s="11"/>
      <c r="O29" s="11"/>
      <c r="P29" s="7"/>
    </row>
    <row r="30" spans="1:16" s="2" customFormat="1" ht="18" x14ac:dyDescent="0.25">
      <c r="A30" s="72"/>
      <c r="B30" s="86"/>
      <c r="C30" s="86"/>
      <c r="D30" s="19"/>
      <c r="E30" s="84"/>
      <c r="F30" s="70"/>
      <c r="G30" s="70"/>
      <c r="H30" s="70"/>
      <c r="I30" s="70"/>
      <c r="J30" s="70"/>
      <c r="K30" s="70"/>
      <c r="L30" s="57"/>
      <c r="M30" s="23"/>
      <c r="N30" s="11"/>
      <c r="O30" s="11"/>
      <c r="P30" s="7"/>
    </row>
    <row r="31" spans="1:16" s="2" customFormat="1" ht="18" x14ac:dyDescent="0.25">
      <c r="A31" s="72"/>
      <c r="B31" s="87" t="s">
        <v>93</v>
      </c>
      <c r="C31" s="87"/>
      <c r="D31" s="19"/>
      <c r="E31" s="84"/>
      <c r="F31" s="70"/>
      <c r="G31" s="70"/>
      <c r="H31" s="70"/>
      <c r="I31" s="70"/>
      <c r="J31" s="70"/>
      <c r="K31" s="70"/>
      <c r="L31" s="57"/>
      <c r="M31" s="23"/>
      <c r="N31" s="11"/>
      <c r="O31" s="11"/>
      <c r="P31" s="7"/>
    </row>
    <row r="32" spans="1:16" ht="18" x14ac:dyDescent="0.3">
      <c r="A32" s="72"/>
      <c r="B32" s="19" t="s">
        <v>50</v>
      </c>
      <c r="C32" s="19"/>
      <c r="D32" s="19"/>
      <c r="E32" s="19"/>
      <c r="F32" s="19"/>
      <c r="G32" s="19"/>
      <c r="H32" s="19"/>
      <c r="I32" s="19"/>
      <c r="J32" s="19"/>
      <c r="K32" s="19"/>
      <c r="L32" s="58"/>
      <c r="M32" s="24"/>
      <c r="N32" s="7"/>
      <c r="O32" s="7"/>
      <c r="P32" s="7"/>
    </row>
    <row r="33" spans="1:16" ht="18" x14ac:dyDescent="0.3">
      <c r="A33" s="72"/>
      <c r="B33" s="62" t="s">
        <v>18</v>
      </c>
      <c r="C33" s="19" t="s">
        <v>45</v>
      </c>
      <c r="D33" s="19"/>
      <c r="E33" s="19"/>
      <c r="F33" s="19"/>
      <c r="G33" s="19"/>
      <c r="H33" s="19"/>
      <c r="I33" s="19"/>
      <c r="J33" s="19"/>
      <c r="K33" s="19"/>
      <c r="L33" s="58"/>
      <c r="M33" s="24"/>
      <c r="N33" s="7"/>
      <c r="O33" s="7"/>
      <c r="P33" s="7"/>
    </row>
    <row r="34" spans="1:16" ht="18" x14ac:dyDescent="0.3">
      <c r="A34" s="72"/>
      <c r="B34" s="62" t="s">
        <v>18</v>
      </c>
      <c r="C34" s="19" t="s">
        <v>43</v>
      </c>
      <c r="D34" s="19"/>
      <c r="E34" s="19"/>
      <c r="F34" s="19"/>
      <c r="G34" s="19"/>
      <c r="H34" s="19"/>
      <c r="I34" s="19"/>
      <c r="J34" s="19"/>
      <c r="K34" s="19"/>
      <c r="L34" s="58"/>
      <c r="M34" s="24"/>
      <c r="N34" s="7"/>
      <c r="O34" s="7"/>
      <c r="P34" s="7"/>
    </row>
    <row r="35" spans="1:16" ht="18" x14ac:dyDescent="0.3">
      <c r="A35" s="72"/>
      <c r="B35" s="62" t="s">
        <v>18</v>
      </c>
      <c r="C35" s="19" t="s">
        <v>47</v>
      </c>
      <c r="D35" s="19"/>
      <c r="E35" s="19"/>
      <c r="F35" s="19"/>
      <c r="G35" s="19"/>
      <c r="H35" s="19"/>
      <c r="I35" s="19"/>
      <c r="J35" s="19"/>
      <c r="K35" s="19"/>
      <c r="L35" s="58"/>
      <c r="M35" s="24"/>
      <c r="N35" s="7"/>
      <c r="O35" s="7"/>
      <c r="P35" s="7"/>
    </row>
    <row r="36" spans="1:16" s="2" customFormat="1" ht="18" x14ac:dyDescent="0.25">
      <c r="A36" s="72"/>
      <c r="B36" s="62" t="s">
        <v>18</v>
      </c>
      <c r="C36" s="19" t="s">
        <v>55</v>
      </c>
      <c r="D36" s="93"/>
      <c r="E36" s="19"/>
      <c r="F36" s="19"/>
      <c r="G36" s="19"/>
      <c r="H36" s="56"/>
      <c r="I36" s="56"/>
      <c r="J36" s="23"/>
      <c r="K36" s="23"/>
      <c r="L36" s="57"/>
      <c r="M36" s="23"/>
      <c r="N36" s="11"/>
      <c r="O36" s="11"/>
      <c r="P36" s="7"/>
    </row>
    <row r="37" spans="1:16" ht="18" x14ac:dyDescent="0.3">
      <c r="A37" s="72"/>
      <c r="B37" s="59"/>
      <c r="C37" s="59"/>
      <c r="D37" s="25"/>
      <c r="E37" s="25"/>
      <c r="F37" s="25"/>
      <c r="G37" s="25"/>
      <c r="H37" s="25"/>
      <c r="I37" s="25"/>
      <c r="J37" s="25"/>
      <c r="K37" s="25"/>
      <c r="L37" s="58"/>
      <c r="M37" s="24"/>
      <c r="N37" s="7"/>
      <c r="O37" s="7"/>
      <c r="P37" s="7"/>
    </row>
    <row r="38" spans="1:16" x14ac:dyDescent="0.3">
      <c r="A38" s="18" t="s">
        <v>19</v>
      </c>
      <c r="B38" s="19"/>
      <c r="C38" s="19"/>
      <c r="D38" s="19"/>
      <c r="E38" s="19"/>
      <c r="F38" s="19"/>
      <c r="G38" s="19"/>
      <c r="H38" s="60"/>
      <c r="I38" s="60"/>
      <c r="J38" s="26"/>
      <c r="K38" s="26"/>
      <c r="L38" s="61"/>
      <c r="M38" s="26"/>
      <c r="N38" s="1"/>
    </row>
    <row r="39" spans="1:16" x14ac:dyDescent="0.3">
      <c r="A39" s="72"/>
      <c r="B39" s="62" t="s">
        <v>18</v>
      </c>
      <c r="C39" s="19" t="s">
        <v>48</v>
      </c>
      <c r="D39" s="19"/>
      <c r="E39" s="19"/>
      <c r="F39" s="19"/>
      <c r="G39" s="19"/>
      <c r="H39" s="60"/>
      <c r="I39" s="60"/>
      <c r="J39" s="26"/>
      <c r="K39" s="26"/>
      <c r="L39" s="61"/>
      <c r="M39" s="26"/>
      <c r="N39" s="1"/>
    </row>
    <row r="40" spans="1:16" x14ac:dyDescent="0.3">
      <c r="A40" s="72"/>
      <c r="B40" s="62" t="s">
        <v>18</v>
      </c>
      <c r="C40" s="19" t="s">
        <v>49</v>
      </c>
      <c r="D40" s="19"/>
      <c r="E40" s="19"/>
      <c r="F40" s="19"/>
      <c r="G40" s="19"/>
      <c r="H40" s="60"/>
      <c r="I40" s="60"/>
      <c r="J40" s="26"/>
      <c r="K40" s="26"/>
      <c r="L40" s="61"/>
      <c r="M40" s="25"/>
    </row>
    <row r="41" spans="1:16" x14ac:dyDescent="0.3">
      <c r="A41" s="72"/>
      <c r="B41" s="19"/>
      <c r="C41" s="19"/>
      <c r="D41" s="19"/>
      <c r="E41" s="19"/>
      <c r="F41" s="19"/>
      <c r="G41" s="19"/>
      <c r="H41" s="60"/>
      <c r="I41" s="60"/>
      <c r="J41" s="26"/>
      <c r="K41" s="26"/>
      <c r="L41" s="61"/>
      <c r="M41" s="25"/>
    </row>
    <row r="42" spans="1:16" x14ac:dyDescent="0.3">
      <c r="A42" s="18" t="s">
        <v>40</v>
      </c>
      <c r="B42" s="19"/>
      <c r="C42" s="19"/>
      <c r="D42" s="19"/>
      <c r="E42" s="19"/>
      <c r="F42" s="19"/>
      <c r="G42" s="19"/>
      <c r="H42" s="60"/>
      <c r="I42" s="60"/>
      <c r="J42" s="26"/>
      <c r="K42" s="26"/>
      <c r="L42" s="61"/>
      <c r="M42" s="25"/>
    </row>
    <row r="43" spans="1:16" x14ac:dyDescent="0.3">
      <c r="A43" s="72"/>
      <c r="B43" s="19" t="s">
        <v>69</v>
      </c>
      <c r="C43" s="19"/>
      <c r="D43" s="19"/>
      <c r="E43" s="19"/>
      <c r="F43" s="19"/>
      <c r="G43" s="19"/>
      <c r="H43" s="60"/>
      <c r="I43" s="60"/>
      <c r="J43" s="26"/>
      <c r="K43" s="26"/>
      <c r="L43" s="61"/>
      <c r="M43" s="25"/>
    </row>
    <row r="44" spans="1:16" x14ac:dyDescent="0.3">
      <c r="A44" s="72"/>
      <c r="B44" s="62" t="s">
        <v>18</v>
      </c>
      <c r="C44" s="19" t="s">
        <v>56</v>
      </c>
      <c r="D44" s="19"/>
      <c r="E44" s="19"/>
      <c r="F44" s="19"/>
      <c r="G44" s="19"/>
      <c r="H44" s="60"/>
      <c r="I44" s="60"/>
      <c r="J44" s="26"/>
      <c r="K44" s="26"/>
      <c r="L44" s="61"/>
      <c r="M44" s="25"/>
    </row>
    <row r="45" spans="1:16" x14ac:dyDescent="0.3">
      <c r="A45" s="72"/>
      <c r="B45" s="62" t="s">
        <v>18</v>
      </c>
      <c r="C45" s="19" t="s">
        <v>65</v>
      </c>
      <c r="D45" s="19"/>
      <c r="E45" s="19"/>
      <c r="F45" s="19"/>
      <c r="G45" s="19"/>
      <c r="H45" s="60"/>
      <c r="I45" s="60"/>
      <c r="J45" s="26"/>
      <c r="K45" s="26"/>
      <c r="L45" s="61"/>
      <c r="M45" s="25"/>
    </row>
    <row r="46" spans="1:16" x14ac:dyDescent="0.3">
      <c r="A46" s="72"/>
      <c r="B46" s="62" t="s">
        <v>18</v>
      </c>
      <c r="C46" s="19" t="s">
        <v>64</v>
      </c>
      <c r="D46" s="19"/>
      <c r="E46" s="19"/>
      <c r="F46" s="19"/>
      <c r="G46" s="19"/>
      <c r="H46" s="60"/>
      <c r="I46" s="60"/>
      <c r="J46" s="26"/>
      <c r="K46" s="26"/>
      <c r="L46" s="61"/>
      <c r="M46" s="25"/>
    </row>
    <row r="47" spans="1:16" x14ac:dyDescent="0.3">
      <c r="A47" s="72"/>
      <c r="B47" s="63" t="s">
        <v>20</v>
      </c>
      <c r="C47" s="63"/>
      <c r="D47" s="19"/>
      <c r="E47" s="19"/>
      <c r="F47" s="19"/>
      <c r="G47" s="19"/>
      <c r="H47" s="60"/>
      <c r="I47" s="60"/>
      <c r="J47" s="26"/>
      <c r="K47" s="26"/>
      <c r="L47" s="61"/>
      <c r="M47" s="25"/>
    </row>
    <row r="48" spans="1:16" x14ac:dyDescent="0.3">
      <c r="A48" s="72"/>
      <c r="B48" s="62" t="s">
        <v>18</v>
      </c>
      <c r="C48" s="19" t="s">
        <v>21</v>
      </c>
      <c r="D48" s="19"/>
      <c r="E48" s="19"/>
      <c r="F48" s="19"/>
      <c r="G48" s="19"/>
      <c r="H48" s="60"/>
      <c r="I48" s="60"/>
      <c r="J48" s="26"/>
      <c r="K48" s="26"/>
      <c r="L48" s="61"/>
      <c r="M48" s="25"/>
    </row>
    <row r="49" spans="1:13" x14ac:dyDescent="0.3">
      <c r="A49" s="72"/>
      <c r="B49" s="62" t="s">
        <v>18</v>
      </c>
      <c r="C49" s="19" t="s">
        <v>66</v>
      </c>
      <c r="D49" s="19"/>
      <c r="E49" s="19"/>
      <c r="F49" s="19"/>
      <c r="G49" s="19"/>
      <c r="H49" s="60"/>
      <c r="I49" s="60"/>
      <c r="J49" s="26"/>
      <c r="K49" s="26"/>
      <c r="L49" s="61"/>
      <c r="M49" s="25"/>
    </row>
    <row r="50" spans="1:13" x14ac:dyDescent="0.3">
      <c r="A50" s="72"/>
      <c r="B50" s="62" t="s">
        <v>18</v>
      </c>
      <c r="C50" s="19" t="s">
        <v>39</v>
      </c>
      <c r="D50" s="19"/>
      <c r="E50" s="19"/>
      <c r="F50" s="19"/>
      <c r="G50" s="19"/>
      <c r="H50" s="60"/>
      <c r="I50" s="60"/>
      <c r="J50" s="26"/>
      <c r="K50" s="26"/>
      <c r="L50" s="61"/>
      <c r="M50" s="25"/>
    </row>
    <row r="51" spans="1:13" x14ac:dyDescent="0.3">
      <c r="A51" s="72"/>
      <c r="B51" s="62" t="s">
        <v>18</v>
      </c>
      <c r="C51" s="19" t="s">
        <v>22</v>
      </c>
      <c r="D51" s="19"/>
      <c r="E51" s="19"/>
      <c r="F51" s="19"/>
      <c r="G51" s="19"/>
      <c r="H51" s="60"/>
      <c r="I51" s="60"/>
      <c r="J51" s="26"/>
      <c r="K51" s="26"/>
      <c r="L51" s="61"/>
      <c r="M51" s="25"/>
    </row>
    <row r="52" spans="1:13" x14ac:dyDescent="0.3">
      <c r="A52" s="72"/>
      <c r="B52" s="62" t="s">
        <v>18</v>
      </c>
      <c r="C52" s="19" t="s">
        <v>42</v>
      </c>
      <c r="D52" s="19"/>
      <c r="E52" s="19"/>
      <c r="F52" s="19"/>
      <c r="G52" s="19"/>
      <c r="H52" s="60"/>
      <c r="I52" s="60"/>
      <c r="J52" s="26"/>
      <c r="K52" s="26"/>
      <c r="L52" s="61"/>
      <c r="M52" s="25"/>
    </row>
    <row r="53" spans="1:13" x14ac:dyDescent="0.3">
      <c r="A53" s="72"/>
      <c r="B53" s="63" t="s">
        <v>28</v>
      </c>
      <c r="C53" s="63"/>
      <c r="D53" s="19"/>
      <c r="E53" s="19"/>
      <c r="F53" s="19"/>
      <c r="G53" s="19"/>
      <c r="H53" s="60"/>
      <c r="I53" s="60"/>
      <c r="J53" s="26"/>
      <c r="K53" s="26"/>
      <c r="L53" s="61"/>
      <c r="M53" s="25"/>
    </row>
    <row r="54" spans="1:13" x14ac:dyDescent="0.3">
      <c r="A54" s="72"/>
      <c r="B54" s="63"/>
      <c r="C54" s="63"/>
      <c r="D54" s="19"/>
      <c r="E54" s="19"/>
      <c r="F54" s="19"/>
      <c r="G54" s="19"/>
      <c r="H54" s="60"/>
      <c r="I54" s="60"/>
      <c r="J54" s="26"/>
      <c r="K54" s="26"/>
      <c r="L54" s="61"/>
      <c r="M54" s="25"/>
    </row>
    <row r="55" spans="1:13" x14ac:dyDescent="0.3">
      <c r="A55" s="18" t="s">
        <v>53</v>
      </c>
      <c r="B55" s="19"/>
      <c r="C55" s="19"/>
      <c r="D55" s="19"/>
      <c r="E55" s="19"/>
      <c r="F55" s="19"/>
      <c r="G55" s="19"/>
      <c r="H55" s="60"/>
      <c r="I55" s="60"/>
      <c r="J55" s="26"/>
      <c r="K55" s="26"/>
      <c r="L55" s="61"/>
      <c r="M55" s="25"/>
    </row>
    <row r="56" spans="1:13" x14ac:dyDescent="0.3">
      <c r="A56" s="72"/>
      <c r="B56" s="63" t="s">
        <v>67</v>
      </c>
      <c r="C56" s="63"/>
      <c r="D56" s="19"/>
      <c r="E56" s="19"/>
      <c r="F56" s="19"/>
      <c r="G56" s="19"/>
      <c r="H56" s="60"/>
      <c r="I56" s="60"/>
      <c r="J56" s="26"/>
      <c r="K56" s="26"/>
      <c r="L56" s="61"/>
      <c r="M56" s="25"/>
    </row>
    <row r="57" spans="1:13" x14ac:dyDescent="0.3">
      <c r="A57" s="72"/>
      <c r="B57" s="62" t="s">
        <v>18</v>
      </c>
      <c r="C57" s="19" t="s">
        <v>57</v>
      </c>
      <c r="D57" s="19"/>
      <c r="E57" s="19"/>
      <c r="F57" s="19"/>
      <c r="G57" s="19"/>
      <c r="H57" s="60"/>
      <c r="I57" s="60"/>
      <c r="J57" s="26"/>
      <c r="K57" s="26"/>
      <c r="L57" s="61"/>
      <c r="M57" s="25"/>
    </row>
    <row r="58" spans="1:13" x14ac:dyDescent="0.3">
      <c r="A58" s="72"/>
      <c r="B58" s="62" t="s">
        <v>18</v>
      </c>
      <c r="C58" s="19" t="s">
        <v>58</v>
      </c>
      <c r="D58" s="19"/>
      <c r="E58" s="19"/>
      <c r="F58" s="19"/>
      <c r="G58" s="19"/>
      <c r="H58" s="19"/>
      <c r="I58" s="19"/>
      <c r="J58" s="25"/>
      <c r="K58" s="25"/>
      <c r="L58" s="64"/>
      <c r="M58" s="25"/>
    </row>
    <row r="59" spans="1:13" x14ac:dyDescent="0.3">
      <c r="A59" s="72"/>
      <c r="B59" s="88" t="s">
        <v>52</v>
      </c>
      <c r="C59" s="88"/>
      <c r="D59" s="88"/>
      <c r="E59" s="88"/>
      <c r="F59" s="88"/>
      <c r="G59" s="25"/>
      <c r="H59" s="71"/>
      <c r="I59" s="19"/>
      <c r="J59" s="25"/>
      <c r="K59" s="25"/>
      <c r="L59" s="64"/>
      <c r="M59" s="25"/>
    </row>
    <row r="60" spans="1:13" x14ac:dyDescent="0.3">
      <c r="A60" s="20"/>
      <c r="B60" s="19"/>
      <c r="C60" s="19"/>
      <c r="D60" s="19"/>
      <c r="E60" s="19"/>
      <c r="F60" s="19"/>
      <c r="G60" s="19"/>
      <c r="H60" s="19"/>
      <c r="I60" s="19"/>
      <c r="J60" s="25"/>
      <c r="K60" s="25"/>
      <c r="L60" s="64"/>
      <c r="M60" s="25"/>
    </row>
    <row r="61" spans="1:13" s="98" customFormat="1" x14ac:dyDescent="0.3">
      <c r="A61" s="18" t="s">
        <v>90</v>
      </c>
      <c r="B61" s="95"/>
      <c r="C61" s="95"/>
      <c r="D61" s="95"/>
      <c r="E61" s="95"/>
      <c r="F61" s="95"/>
      <c r="G61" s="95"/>
      <c r="H61" s="95"/>
      <c r="I61" s="95"/>
      <c r="J61" s="96"/>
      <c r="K61" s="96"/>
      <c r="L61" s="97"/>
      <c r="M61" s="96"/>
    </row>
    <row r="62" spans="1:13" x14ac:dyDescent="0.3">
      <c r="A62" s="72"/>
      <c r="B62" s="62" t="s">
        <v>18</v>
      </c>
      <c r="C62" s="63" t="s">
        <v>59</v>
      </c>
      <c r="D62" s="19"/>
      <c r="E62" s="19"/>
      <c r="F62" s="19"/>
      <c r="G62" s="19"/>
      <c r="H62" s="19"/>
      <c r="I62" s="19"/>
      <c r="J62" s="25"/>
      <c r="K62" s="25"/>
      <c r="L62" s="64"/>
      <c r="M62" s="25"/>
    </row>
    <row r="63" spans="1:13" x14ac:dyDescent="0.3">
      <c r="A63" s="72"/>
      <c r="B63" s="62" t="s">
        <v>18</v>
      </c>
      <c r="C63" s="63" t="s">
        <v>60</v>
      </c>
      <c r="D63" s="19"/>
      <c r="E63" s="19"/>
      <c r="F63" s="19"/>
      <c r="G63" s="19"/>
      <c r="H63" s="19"/>
      <c r="I63" s="19"/>
      <c r="J63" s="25"/>
      <c r="K63" s="25"/>
      <c r="L63" s="64"/>
      <c r="M63" s="25"/>
    </row>
    <row r="64" spans="1:13" x14ac:dyDescent="0.3">
      <c r="A64" s="72"/>
      <c r="B64" s="62" t="s">
        <v>18</v>
      </c>
      <c r="C64" s="63" t="s">
        <v>88</v>
      </c>
      <c r="D64" s="19"/>
      <c r="E64" s="19"/>
      <c r="F64" s="19"/>
      <c r="G64" s="19"/>
      <c r="H64" s="19"/>
      <c r="I64" s="19"/>
      <c r="J64" s="25"/>
      <c r="K64" s="25"/>
      <c r="L64" s="64"/>
      <c r="M64" s="25"/>
    </row>
    <row r="65" spans="1:13" x14ac:dyDescent="0.3">
      <c r="A65" s="72"/>
      <c r="B65" s="62" t="s">
        <v>18</v>
      </c>
      <c r="C65" s="63" t="s">
        <v>61</v>
      </c>
      <c r="D65" s="19"/>
      <c r="E65" s="19"/>
      <c r="F65" s="19"/>
      <c r="G65" s="19"/>
      <c r="H65" s="19"/>
      <c r="I65" s="19"/>
      <c r="J65" s="25"/>
      <c r="K65" s="25"/>
      <c r="L65" s="64"/>
      <c r="M65" s="25"/>
    </row>
    <row r="66" spans="1:13" x14ac:dyDescent="0.3">
      <c r="A66" s="72"/>
      <c r="B66" s="62" t="s">
        <v>18</v>
      </c>
      <c r="C66" s="63" t="s">
        <v>62</v>
      </c>
      <c r="D66" s="19"/>
      <c r="E66" s="19"/>
      <c r="F66" s="19"/>
      <c r="G66" s="19"/>
      <c r="H66" s="19"/>
      <c r="I66" s="19"/>
      <c r="J66" s="25"/>
      <c r="K66" s="25"/>
      <c r="L66" s="64"/>
      <c r="M66" s="25"/>
    </row>
    <row r="67" spans="1:13" x14ac:dyDescent="0.3">
      <c r="A67" s="72"/>
      <c r="B67" s="62" t="s">
        <v>18</v>
      </c>
      <c r="C67" s="63" t="s">
        <v>63</v>
      </c>
      <c r="D67" s="19"/>
      <c r="E67" s="19"/>
      <c r="F67" s="19"/>
      <c r="G67" s="19"/>
      <c r="H67" s="19"/>
      <c r="I67" s="19"/>
      <c r="J67" s="25"/>
      <c r="K67" s="25"/>
      <c r="L67" s="64"/>
      <c r="M67" s="25"/>
    </row>
    <row r="68" spans="1:13" x14ac:dyDescent="0.3">
      <c r="A68" s="72"/>
      <c r="B68" s="62" t="s">
        <v>18</v>
      </c>
      <c r="C68" s="63" t="s">
        <v>70</v>
      </c>
      <c r="D68" s="19"/>
      <c r="E68" s="19"/>
      <c r="F68" s="19"/>
      <c r="G68" s="19"/>
      <c r="H68" s="19"/>
      <c r="I68" s="19"/>
      <c r="J68" s="25"/>
      <c r="K68" s="25"/>
      <c r="L68" s="64"/>
      <c r="M68" s="25"/>
    </row>
    <row r="69" spans="1:13" x14ac:dyDescent="0.3">
      <c r="A69" s="66"/>
      <c r="B69" s="67"/>
      <c r="C69" s="67"/>
      <c r="D69" s="67"/>
      <c r="E69" s="67"/>
      <c r="F69" s="67"/>
      <c r="G69" s="67"/>
      <c r="H69" s="67"/>
      <c r="I69" s="67"/>
      <c r="J69" s="68"/>
      <c r="K69" s="68"/>
      <c r="L69" s="69"/>
      <c r="M69" s="25"/>
    </row>
    <row r="70" spans="1:13" x14ac:dyDescent="0.3">
      <c r="A70" s="74"/>
      <c r="B70" s="75"/>
      <c r="C70" s="75"/>
      <c r="D70" s="75"/>
      <c r="E70" s="76"/>
      <c r="F70" s="76"/>
      <c r="G70" s="76"/>
      <c r="H70" s="76"/>
      <c r="I70" s="76"/>
      <c r="J70" s="77"/>
      <c r="K70" s="77"/>
      <c r="L70" s="78"/>
      <c r="M70" s="25"/>
    </row>
    <row r="71" spans="1:13" x14ac:dyDescent="0.3">
      <c r="A71" s="65"/>
      <c r="B71" s="73" t="s">
        <v>85</v>
      </c>
      <c r="D71" s="73"/>
      <c r="E71" s="19"/>
      <c r="F71" s="19"/>
      <c r="G71" s="19"/>
      <c r="H71" s="19"/>
      <c r="I71" s="19"/>
      <c r="J71" s="25"/>
      <c r="K71" s="25"/>
      <c r="L71" s="64"/>
      <c r="M71" s="25"/>
    </row>
    <row r="72" spans="1:13" x14ac:dyDescent="0.3">
      <c r="A72" s="65"/>
      <c r="B72" s="73"/>
      <c r="C72" s="73"/>
      <c r="D72" s="73"/>
      <c r="E72" s="19"/>
      <c r="F72" s="19"/>
      <c r="G72" s="19"/>
      <c r="H72" s="19"/>
      <c r="I72" s="19"/>
      <c r="J72" s="25"/>
      <c r="K72" s="25"/>
      <c r="L72" s="64"/>
      <c r="M72" s="25"/>
    </row>
    <row r="73" spans="1:13" s="98" customFormat="1" ht="34.950000000000003" customHeight="1" x14ac:dyDescent="0.3">
      <c r="A73" s="94"/>
      <c r="B73" s="111" t="s">
        <v>89</v>
      </c>
      <c r="C73" s="111"/>
      <c r="D73" s="111"/>
      <c r="E73" s="111"/>
      <c r="F73" s="111"/>
      <c r="G73" s="111"/>
      <c r="H73" s="95"/>
      <c r="I73" s="95"/>
      <c r="J73" s="96"/>
      <c r="K73" s="96"/>
      <c r="L73" s="97"/>
      <c r="M73" s="96"/>
    </row>
    <row r="74" spans="1:13" ht="18" customHeight="1" x14ac:dyDescent="0.3">
      <c r="A74" s="65"/>
      <c r="B74" s="91"/>
      <c r="C74" s="108"/>
      <c r="D74" s="107" t="s">
        <v>73</v>
      </c>
      <c r="E74" s="125"/>
      <c r="F74" s="125"/>
      <c r="G74" s="125"/>
      <c r="H74" s="19"/>
      <c r="I74" s="19"/>
      <c r="J74" s="25"/>
      <c r="K74" s="25"/>
      <c r="L74" s="64"/>
      <c r="M74" s="25"/>
    </row>
    <row r="75" spans="1:13" ht="18" customHeight="1" x14ac:dyDescent="0.3">
      <c r="A75" s="65"/>
      <c r="B75" s="91"/>
      <c r="C75" s="108"/>
      <c r="D75" s="107" t="s">
        <v>72</v>
      </c>
      <c r="E75" s="125"/>
      <c r="F75" s="125"/>
      <c r="G75" s="125"/>
      <c r="H75" s="79"/>
      <c r="I75" s="62"/>
      <c r="J75" s="62"/>
      <c r="K75" s="25"/>
      <c r="L75" s="64"/>
      <c r="M75" s="25"/>
    </row>
    <row r="76" spans="1:13" ht="18" customHeight="1" x14ac:dyDescent="0.3">
      <c r="A76" s="65"/>
      <c r="B76" s="91"/>
      <c r="C76" s="108"/>
      <c r="D76" s="107" t="s">
        <v>54</v>
      </c>
      <c r="E76" s="125"/>
      <c r="F76" s="125"/>
      <c r="G76" s="125"/>
      <c r="H76" s="62"/>
      <c r="I76" s="62"/>
      <c r="J76" s="62"/>
      <c r="K76" s="25"/>
      <c r="L76" s="64"/>
      <c r="M76" s="25"/>
    </row>
    <row r="77" spans="1:13" ht="18" customHeight="1" x14ac:dyDescent="0.3">
      <c r="A77" s="65"/>
      <c r="B77" s="91"/>
      <c r="C77" s="108"/>
      <c r="D77" s="107" t="s">
        <v>74</v>
      </c>
      <c r="E77" s="124" t="str">
        <f>IFERROR(TEXT(DATE(E76-3, 1, 1), "DD MMMM YYYY"), "")</f>
        <v/>
      </c>
      <c r="F77" s="124"/>
      <c r="G77" s="124"/>
      <c r="H77" s="62"/>
      <c r="I77" s="62"/>
      <c r="J77" s="62"/>
      <c r="K77" s="25"/>
      <c r="L77" s="64"/>
      <c r="M77" s="25"/>
    </row>
    <row r="78" spans="1:13" ht="18" customHeight="1" x14ac:dyDescent="0.3">
      <c r="A78" s="65"/>
      <c r="B78" s="91"/>
      <c r="C78" s="108"/>
      <c r="D78" s="107" t="s">
        <v>75</v>
      </c>
      <c r="E78" s="124" t="str">
        <f>IFERROR(TEXT(DATE(E76-1, 12, 31), "DD MMMM YYYY"), "")</f>
        <v/>
      </c>
      <c r="F78" s="124"/>
      <c r="G78" s="124"/>
      <c r="H78" s="62"/>
      <c r="I78" s="62"/>
      <c r="J78" s="62"/>
      <c r="K78" s="25"/>
      <c r="L78" s="64"/>
      <c r="M78" s="25"/>
    </row>
    <row r="79" spans="1:13" ht="19.95" customHeight="1" x14ac:dyDescent="0.3">
      <c r="A79" s="65"/>
      <c r="B79" s="73"/>
      <c r="C79" s="73"/>
      <c r="D79" s="80"/>
      <c r="E79" s="80"/>
      <c r="F79" s="62"/>
      <c r="G79" s="62"/>
      <c r="H79" s="62"/>
      <c r="I79" s="62"/>
      <c r="J79" s="62"/>
      <c r="K79" s="25"/>
      <c r="L79" s="64"/>
      <c r="M79" s="25"/>
    </row>
    <row r="80" spans="1:13" ht="18" customHeight="1" x14ac:dyDescent="0.3">
      <c r="A80" s="65"/>
      <c r="B80" s="118" t="s">
        <v>10</v>
      </c>
      <c r="C80" s="119"/>
      <c r="D80" s="120"/>
      <c r="E80" s="46" t="s">
        <v>5</v>
      </c>
      <c r="F80" s="46" t="s">
        <v>6</v>
      </c>
      <c r="G80" s="46" t="s">
        <v>7</v>
      </c>
      <c r="H80" s="46" t="s">
        <v>8</v>
      </c>
      <c r="I80" s="46" t="s">
        <v>9</v>
      </c>
      <c r="J80" s="46" t="s">
        <v>2</v>
      </c>
      <c r="K80" s="25"/>
      <c r="L80" s="64"/>
      <c r="M80" s="25"/>
    </row>
    <row r="81" spans="1:13" ht="18" customHeight="1" x14ac:dyDescent="0.3">
      <c r="A81" s="65"/>
      <c r="B81" s="91"/>
      <c r="C81" s="108"/>
      <c r="D81" s="109" t="str">
        <f>IFERROR(IF(ISBLANK(E76),"",E76-3),"")</f>
        <v/>
      </c>
      <c r="E81" s="21" cm="1">
        <f t="array" ref="E81">SUMPRODUCT((IFERROR(YEAR(IFERROR(DATEVALUE(TEXT('Structured CPE'!$A$3:$A$122,"DD/MM/YYYY")),'Structured CPE'!$A$3:$A$122)),0)=D81)*
(MMULT(IFERROR('Structured CPE'!$D$3:$I$122*1,0),{1;1;1;1;1;1})&gt;=0.5)*(IFERROR('Structured CPE'!$D$3:$D$122*1,0)))</f>
        <v>0</v>
      </c>
      <c r="F81" s="21" cm="1">
        <f t="array" ref="F81">SUMPRODUCT((IFERROR(YEAR(IFERROR(DATEVALUE(TEXT('Structured CPE'!$A$3:$A$122,"DD/MM/YYYY")),'Structured CPE'!$A$3:$A$122)),0)=D81)*(MMULT(IFERROR('Structured CPE'!$D$3:$I$122*1,0),{1;1;1;1;1;1})&gt;=0.5)*(IFERROR('Structured CPE'!$E$3:$E$122*1,0)))</f>
        <v>0</v>
      </c>
      <c r="G81" s="21" cm="1">
        <f t="array" ref="G81">SUMPRODUCT((IFERROR(YEAR(IFERROR(DATEVALUE(TEXT('Structured CPE'!$A$3:$A$122,"DD/MM/YYYY")),'Structured CPE'!$A$3:$A$122)),0)=D81)*(MMULT(IFERROR('Structured CPE'!$D$3:$I$122*1,0),{1;1;1;1;1;1})&gt;=0.5)*(IFERROR('Structured CPE'!$F$3:$F$122*1,0)))</f>
        <v>0</v>
      </c>
      <c r="H81" s="21" cm="1">
        <f t="array" ref="H81">SUMPRODUCT((IFERROR(YEAR(IFERROR(DATEVALUE(TEXT('Structured CPE'!$A$3:$A$122,"DD/MM/YYYY")),'Structured CPE'!$A$3:$A$122)),0)=D81)*(MMULT(IFERROR('Structured CPE'!$D$3:$I$122*1,0),{1;1;1;1;1;1})&gt;=0.5)*(IFERROR('Structured CPE'!$G$3:$G$122*1,0)))</f>
        <v>0</v>
      </c>
      <c r="I81" s="21" cm="1">
        <f t="array" ref="I81">SUMPRODUCT((IFERROR(YEAR(IFERROR(DATEVALUE(TEXT('Structured CPE'!$A$3:$A$122,"DD/MM/YYYY")),'Structured CPE'!$A$3:$A$122)),0)=D81)*(MMULT(IFERROR('Structured CPE'!$D$3:$I$122*1,0),{1;1;1;1;1;1})&gt;=0.5)*(IFERROR('Structured CPE'!$H$3:$H$122*1,0)))</f>
        <v>0</v>
      </c>
      <c r="J81" s="21" cm="1">
        <f t="array" ref="J81">SUMPRODUCT((IFERROR(YEAR(IFERROR(DATEVALUE(TEXT('Structured CPE'!$A$3:$A$122,"DD/MM/YYYY")),'Structured CPE'!$A$3:$A$122)),0)=D81)*(MMULT(IFERROR('Structured CPE'!$D$3:$I$122*1,0),{1;1;1;1;1;1})&gt;=0.5)*(IFERROR('Structured CPE'!$I$3:$I$122*1,0)))</f>
        <v>0</v>
      </c>
      <c r="K81" s="25"/>
      <c r="L81" s="64"/>
      <c r="M81" s="25"/>
    </row>
    <row r="82" spans="1:13" ht="18" customHeight="1" x14ac:dyDescent="0.3">
      <c r="A82" s="65"/>
      <c r="B82" s="91"/>
      <c r="C82" s="108"/>
      <c r="D82" s="109" t="str">
        <f>IFERROR(IF(ISBLANK(E76),"",E76-2),"")</f>
        <v/>
      </c>
      <c r="E82" s="21" cm="1">
        <f t="array" ref="E82">SUMPRODUCT((IFERROR(YEAR(IFERROR(DATEVALUE(TEXT('Structured CPE'!$A$3:$A$122,"DD/MM/YYYY")),'Structured CPE'!$A$3:$A$122)),0)=D82)*(MMULT(IFERROR('Structured CPE'!$D$3:$I$122*1,0),{1;1;1;1;1;1})&gt;=0.5)*(IFERROR('Structured CPE'!$D$3:$D$122*1,0)))</f>
        <v>0</v>
      </c>
      <c r="F82" s="21" cm="1">
        <f t="array" ref="F82">SUMPRODUCT((IFERROR(YEAR(IFERROR(DATEVALUE(TEXT('Structured CPE'!$A$3:$A$122,"DD/MM/YYYY")),'Structured CPE'!$A$3:$A$122)),0)=D82)*(MMULT(IFERROR('Structured CPE'!$D$3:$I$122*1,0),{1;1;1;1;1;1})&gt;=0.5)*(IFERROR('Structured CPE'!$E$3:$E$122*1,0)))</f>
        <v>0</v>
      </c>
      <c r="G82" s="21" cm="1">
        <f t="array" ref="G82">SUMPRODUCT((IFERROR(YEAR(IFERROR(DATEVALUE(TEXT('Structured CPE'!$A$3:$A$122,"DD/MM/YYYY")),'Structured CPE'!$A$3:$A$122)),0)=D82)*(MMULT(IFERROR('Structured CPE'!$D$3:$I$122*1,0),{1;1;1;1;1;1})&gt;=0.5)*(IFERROR('Structured CPE'!$F$3:$F$122*1,0)))</f>
        <v>0</v>
      </c>
      <c r="H82" s="21" cm="1">
        <f t="array" ref="H82">SUMPRODUCT((IFERROR(YEAR(IFERROR(DATEVALUE(TEXT('Structured CPE'!$A$3:$A$122,"DD/MM/YYYY")),'Structured CPE'!$A$3:$A$122)),0)=D82)*(MMULT(IFERROR('Structured CPE'!$D$3:$I$122*1,0),{1;1;1;1;1;1})&gt;=0.5)*(IFERROR('Structured CPE'!$G$3:$G$122*1,0)))</f>
        <v>0</v>
      </c>
      <c r="I82" s="21" cm="1">
        <f t="array" ref="I82">SUMPRODUCT((IFERROR(YEAR(IFERROR(DATEVALUE(TEXT('Structured CPE'!$A$3:$A$122,"DD/MM/YYYY")),'Structured CPE'!$A$3:$A$122)),0)=D82)*(MMULT(IFERROR('Structured CPE'!$D$3:$I$122*1,0),{1;1;1;1;1;1})&gt;=0.5)*(IFERROR('Structured CPE'!$H$3:$H$122*1,0)))</f>
        <v>0</v>
      </c>
      <c r="J82" s="21" cm="1">
        <f t="array" ref="J82">SUMPRODUCT((IFERROR(YEAR(IFERROR(DATEVALUE(TEXT('Structured CPE'!$A$3:$A$122,"DD/MM/YYYY")),'Structured CPE'!$A$3:$A$122)),0)=D82)*(MMULT(IFERROR('Structured CPE'!$D$3:$I$122*1,0),{1;1;1;1;1;1})&gt;=0.5)*(IFERROR('Structured CPE'!$I$3:$I$122*1,0)))</f>
        <v>0</v>
      </c>
      <c r="K82" s="25"/>
      <c r="L82" s="64"/>
      <c r="M82" s="25"/>
    </row>
    <row r="83" spans="1:13" ht="18" customHeight="1" thickBot="1" x14ac:dyDescent="0.35">
      <c r="A83" s="65"/>
      <c r="B83" s="91"/>
      <c r="C83" s="108"/>
      <c r="D83" s="109" t="str">
        <f>IFERROR(IF(ISBLANK(E76),"",E76-1),"")</f>
        <v/>
      </c>
      <c r="E83" s="42" cm="1">
        <f t="array" ref="E83">SUMPRODUCT((IFERROR(YEAR(IFERROR(DATEVALUE(TEXT('Structured CPE'!$A$3:$A$122,"DD/MM/YYYY")),'Structured CPE'!$A$3:$A$122)),0)=D83)*(MMULT(IFERROR('Structured CPE'!$D$3:$I$122*1,0),{1;1;1;1;1;1})&gt;=0.5)*(IFERROR('Structured CPE'!$D$3:$D$122*1,0)))</f>
        <v>0</v>
      </c>
      <c r="F83" s="42" cm="1">
        <f t="array" ref="F83">SUMPRODUCT((IFERROR(YEAR(IFERROR(DATEVALUE(TEXT('Structured CPE'!$A$3:$A$122,"DD/MM/YYYY")),'Structured CPE'!$A$3:$A$122)),0)=D83)*(MMULT(IFERROR('Structured CPE'!$D$3:$I$122*1,0),{1;1;1;1;1;1})&gt;=0.5)*(IFERROR('Structured CPE'!$E$3:$E$122*1,0)))</f>
        <v>0</v>
      </c>
      <c r="G83" s="42" cm="1">
        <f t="array" ref="G83">SUMPRODUCT((IFERROR(YEAR(IFERROR(DATEVALUE(TEXT('Structured CPE'!$A$3:$A$122,"DD/MM/YYYY")),'Structured CPE'!$A$3:$A$122)),0)=D83)*(MMULT(IFERROR('Structured CPE'!$D$3:$I$122*1,0),{1;1;1;1;1;1})&gt;=0.5)*(IFERROR('Structured CPE'!$F$3:$F$122*1,0)))</f>
        <v>0</v>
      </c>
      <c r="H83" s="42" cm="1">
        <f t="array" ref="H83">SUMPRODUCT((IFERROR(YEAR(IFERROR(DATEVALUE(TEXT('Structured CPE'!$A$3:$A$122,"DD/MM/YYYY")),'Structured CPE'!$A$3:$A$122)),0)=D83)*(MMULT(IFERROR('Structured CPE'!$D$3:$I$122*1,0),{1;1;1;1;1;1})&gt;=0.5)*(IFERROR('Structured CPE'!$G$3:$G$122*1,0)))</f>
        <v>0</v>
      </c>
      <c r="I83" s="42" cm="1">
        <f t="array" ref="I83">SUMPRODUCT((IFERROR(YEAR(IFERROR(DATEVALUE(TEXT('Structured CPE'!$A$3:$A$122,"DD/MM/YYYY")),'Structured CPE'!$A$3:$A$122)),0)=D83)*(MMULT(IFERROR('Structured CPE'!$D$3:$I$122*1,0),{1;1;1;1;1;1})&gt;=0.5)*(IFERROR('Structured CPE'!$H$3:$H$122*1,0)))</f>
        <v>0</v>
      </c>
      <c r="J83" s="42" cm="1">
        <f t="array" ref="J83">SUMPRODUCT((IFERROR(YEAR(IFERROR(DATEVALUE(TEXT('Structured CPE'!$A$3:$A$122,"DD/MM/YYYY")),'Structured CPE'!$A$3:$A$122)),0)=D83)*(MMULT(IFERROR('Structured CPE'!$D$3:$I$122*1,0),{1;1;1;1;1;1})&gt;=0.5)*(IFERROR('Structured CPE'!$I$3:$I$122*1,0)))</f>
        <v>0</v>
      </c>
      <c r="K83" s="25"/>
      <c r="L83" s="64"/>
      <c r="M83" s="25"/>
    </row>
    <row r="84" spans="1:13" ht="18" customHeight="1" thickTop="1" x14ac:dyDescent="0.3">
      <c r="A84" s="65"/>
      <c r="B84" s="121" t="s">
        <v>77</v>
      </c>
      <c r="C84" s="122"/>
      <c r="D84" s="123"/>
      <c r="E84" s="43">
        <f>SUM(E81:E83)</f>
        <v>0</v>
      </c>
      <c r="F84" s="43">
        <f t="shared" ref="F84:J84" si="0">SUM(F81:F83)</f>
        <v>0</v>
      </c>
      <c r="G84" s="43">
        <f t="shared" si="0"/>
        <v>0</v>
      </c>
      <c r="H84" s="43">
        <f t="shared" si="0"/>
        <v>0</v>
      </c>
      <c r="I84" s="43">
        <f t="shared" si="0"/>
        <v>0</v>
      </c>
      <c r="J84" s="43">
        <f t="shared" si="0"/>
        <v>0</v>
      </c>
      <c r="K84" s="25"/>
      <c r="L84" s="64"/>
      <c r="M84" s="25"/>
    </row>
    <row r="85" spans="1:13" ht="18" customHeight="1" x14ac:dyDescent="0.3">
      <c r="A85" s="65"/>
      <c r="B85" s="112" t="s">
        <v>78</v>
      </c>
      <c r="C85" s="113"/>
      <c r="D85" s="114"/>
      <c r="E85" s="36" t="str">
        <f>IF(ISNUMBER(SEARCH("Judicial Manager",E75)), "-", 18 &amp; " hours")</f>
        <v>18 hours</v>
      </c>
      <c r="F85" s="36" t="s">
        <v>37</v>
      </c>
      <c r="G85" s="36" t="str">
        <f>IF(ISNUMBER(SEARCH("Judicial Manager",E75)), "-", 18 &amp; " hours")</f>
        <v>18 hours</v>
      </c>
      <c r="H85" s="36" t="str">
        <f>IF(OR(ISNUMBER(SEARCH("Judicial Manager",E75)),ISNUMBER(SEARCH("Liquidator",E75))),9&amp;" hours","-")</f>
        <v>-</v>
      </c>
      <c r="I85" s="36" t="s">
        <v>38</v>
      </c>
      <c r="J85" s="36" t="s">
        <v>14</v>
      </c>
      <c r="K85" s="25"/>
      <c r="L85" s="64"/>
      <c r="M85" s="25"/>
    </row>
    <row r="86" spans="1:13" ht="18" customHeight="1" x14ac:dyDescent="0.3">
      <c r="A86" s="65"/>
      <c r="B86" s="73"/>
      <c r="C86" s="73"/>
      <c r="D86" s="90"/>
      <c r="E86" s="36" t="str">
        <f>IF(E85="-","-",IF(E84&gt;=VALUE(LEFT(E85,2)),"✓ Met","⚠ Short by "&amp;VALUE(LEFT(E85,2))-E84&amp;" hours"))</f>
        <v>⚠ Short by 18 hours</v>
      </c>
      <c r="F86" s="21" t="str">
        <f>IF(F84&gt;=VALUE(LEFT(F85,1)),"✓ Met","⚠ Short by "&amp;VALUE(LEFT(F85,1))-F84&amp;" hours")</f>
        <v>⚠ Short by 6 hours</v>
      </c>
      <c r="G86" s="36" t="str">
        <f>IF(G85="-","-",IF(G84&gt;=VALUE(LEFT(G85,2)),"✓ Met","⚠ Short by "&amp;VALUE(LEFT(G85,2))-G84&amp;" hours"))</f>
        <v>⚠ Short by 18 hours</v>
      </c>
      <c r="H86" s="36" t="str">
        <f>IF(H85="-","-",IF(H84&gt;=VALUE(LEFT(H85,1)),"✓ Met","⚠ Short by "&amp;VALUE(LEFT(H85,1))-H84&amp;" hours"))</f>
        <v>-</v>
      </c>
      <c r="I86" s="21" t="str">
        <f t="shared" ref="I86" si="1">IF(I84&gt;=VALUE(LEFT(I85,1)),"✓ Met","⚠ Short by "&amp;VALUE(LEFT(I85,1))-I84&amp;" hours")</f>
        <v>⚠ Short by 9 hours</v>
      </c>
      <c r="J86" s="36" t="s">
        <v>14</v>
      </c>
      <c r="K86" s="25"/>
      <c r="L86" s="64"/>
      <c r="M86" s="25"/>
    </row>
    <row r="87" spans="1:13" ht="16.95" customHeight="1" x14ac:dyDescent="0.3">
      <c r="A87" s="65"/>
      <c r="B87" s="73"/>
      <c r="C87" s="73"/>
      <c r="D87" s="89"/>
      <c r="E87" s="19"/>
      <c r="F87" s="19"/>
      <c r="G87" s="19"/>
      <c r="H87" s="19"/>
      <c r="I87" s="19"/>
      <c r="J87" s="19"/>
      <c r="K87" s="25"/>
      <c r="L87" s="64"/>
      <c r="M87" s="25"/>
    </row>
    <row r="88" spans="1:13" ht="18" customHeight="1" x14ac:dyDescent="0.3">
      <c r="A88" s="65"/>
      <c r="B88" s="118" t="s">
        <v>10</v>
      </c>
      <c r="C88" s="119"/>
      <c r="D88" s="120"/>
      <c r="E88" s="40" t="s">
        <v>78</v>
      </c>
      <c r="F88" s="37" t="s">
        <v>77</v>
      </c>
      <c r="G88" s="37" t="s">
        <v>76</v>
      </c>
      <c r="H88" s="81"/>
      <c r="I88" s="19"/>
      <c r="J88" s="19"/>
      <c r="K88" s="25"/>
      <c r="L88" s="64"/>
      <c r="M88" s="25"/>
    </row>
    <row r="89" spans="1:13" ht="18" customHeight="1" x14ac:dyDescent="0.3">
      <c r="A89" s="65"/>
      <c r="B89" s="91"/>
      <c r="C89" s="108"/>
      <c r="D89" s="109" t="str">
        <f>D81</f>
        <v/>
      </c>
      <c r="E89" s="36" t="s">
        <v>34</v>
      </c>
      <c r="F89" s="21">
        <f>SUM(E81:J81)</f>
        <v>0</v>
      </c>
      <c r="G89" s="44" t="str">
        <f>IF(F89&gt;=VALUE(LEFT(E89,2)),"✓ Met","⚠ Short by "&amp;VALUE(LEFT(E89,2))-F89&amp;" hours")</f>
        <v>⚠ Short by 20 hours</v>
      </c>
      <c r="H89" s="81"/>
      <c r="I89" s="19"/>
      <c r="J89" s="19"/>
      <c r="K89" s="25"/>
      <c r="L89" s="64"/>
      <c r="M89" s="25"/>
    </row>
    <row r="90" spans="1:13" ht="18" customHeight="1" x14ac:dyDescent="0.3">
      <c r="A90" s="65"/>
      <c r="B90" s="91"/>
      <c r="C90" s="108"/>
      <c r="D90" s="109" t="str">
        <f>D82</f>
        <v/>
      </c>
      <c r="E90" s="36" t="s">
        <v>34</v>
      </c>
      <c r="F90" s="21">
        <f>SUM(E82:J82)</f>
        <v>0</v>
      </c>
      <c r="G90" s="44" t="str">
        <f t="shared" ref="G90" si="2">IF(F90&gt;=VALUE(LEFT(E90,2)),"✓ Met","⚠ Short by "&amp;VALUE(LEFT(E90,2))-F90&amp;" hours")</f>
        <v>⚠ Short by 20 hours</v>
      </c>
      <c r="H90" s="19"/>
      <c r="I90" s="19"/>
      <c r="J90" s="19"/>
      <c r="K90" s="25"/>
      <c r="L90" s="64"/>
      <c r="M90" s="25"/>
    </row>
    <row r="91" spans="1:13" ht="18" customHeight="1" x14ac:dyDescent="0.3">
      <c r="A91" s="65"/>
      <c r="B91" s="91"/>
      <c r="C91" s="108"/>
      <c r="D91" s="109" t="str">
        <f>D83</f>
        <v/>
      </c>
      <c r="E91" s="36" t="s">
        <v>34</v>
      </c>
      <c r="F91" s="21">
        <f>SUM(E83:J83)</f>
        <v>0</v>
      </c>
      <c r="G91" s="44" t="str">
        <f>IF(F91&gt;=VALUE(LEFT(E91,2)),"✓ Met","⚠ Short by "&amp;VALUE(LEFT(E91,2))-F91&amp;" hours")</f>
        <v>⚠ Short by 20 hours</v>
      </c>
      <c r="H91" s="19"/>
      <c r="I91" s="19"/>
      <c r="J91" s="19"/>
      <c r="K91" s="25"/>
      <c r="L91" s="64"/>
      <c r="M91" s="25"/>
    </row>
    <row r="92" spans="1:13" ht="16.95" customHeight="1" x14ac:dyDescent="0.3">
      <c r="A92" s="65"/>
      <c r="B92" s="73"/>
      <c r="C92" s="73"/>
      <c r="D92" s="89"/>
      <c r="E92" s="19"/>
      <c r="F92" s="19"/>
      <c r="G92" s="19"/>
      <c r="H92" s="19"/>
      <c r="I92" s="19"/>
      <c r="J92" s="19"/>
      <c r="K92" s="25"/>
      <c r="L92" s="64"/>
      <c r="M92" s="25"/>
    </row>
    <row r="93" spans="1:13" ht="18" customHeight="1" x14ac:dyDescent="0.3">
      <c r="A93" s="65"/>
      <c r="B93" s="73"/>
      <c r="C93" s="73"/>
      <c r="D93" s="89"/>
      <c r="E93" s="40" t="s">
        <v>78</v>
      </c>
      <c r="F93" s="37" t="s">
        <v>79</v>
      </c>
      <c r="G93" s="37" t="s">
        <v>76</v>
      </c>
      <c r="H93" s="19"/>
      <c r="I93" s="19"/>
      <c r="J93" s="19"/>
      <c r="K93" s="25"/>
      <c r="L93" s="64"/>
      <c r="M93" s="25"/>
    </row>
    <row r="94" spans="1:13" ht="18" customHeight="1" x14ac:dyDescent="0.3">
      <c r="A94" s="65"/>
      <c r="B94" s="115" t="s">
        <v>80</v>
      </c>
      <c r="C94" s="116"/>
      <c r="D94" s="117"/>
      <c r="E94" s="36" t="s">
        <v>35</v>
      </c>
      <c r="F94" s="21">
        <f>SUM(F96,F95)</f>
        <v>0</v>
      </c>
      <c r="G94" s="22" t="str">
        <f>IF(F94&gt;=VALUE(LEFT(E94,3)),"✓ Met","⚠ Short by "&amp;VALUE(LEFT(E94,3))-F94&amp;" hours")</f>
        <v>⚠ Short by 120 hours</v>
      </c>
      <c r="H94" s="19"/>
      <c r="I94" s="19"/>
      <c r="J94" s="19"/>
      <c r="K94" s="25"/>
      <c r="L94" s="64"/>
      <c r="M94" s="25"/>
    </row>
    <row r="95" spans="1:13" ht="18" customHeight="1" x14ac:dyDescent="0.3">
      <c r="A95" s="65"/>
      <c r="B95" s="115" t="s">
        <v>82</v>
      </c>
      <c r="C95" s="116"/>
      <c r="D95" s="117"/>
      <c r="E95" s="38" t="s">
        <v>14</v>
      </c>
      <c r="F95" s="21" cm="1">
        <f t="array" ref="F95">SUMPRODUCT(
  ((IFERROR(YEAR(IFERROR(DATEVALUE(TEXT('Unstructured CPE'!$A$3:$A$54,"DD/MM/YYYY")),'Unstructured CPE'!$A$3:$A$54)),0)=D89)+
   (IFERROR(YEAR(IFERROR(DATEVALUE(TEXT('Unstructured CPE'!$A$3:$A$54,"DD/MM/YYYY")),'Unstructured CPE'!$A$3:$A$54)),0)=D90)+
   (IFERROR(YEAR(IFERROR(DATEVALUE(TEXT('Unstructured CPE'!$A$3:$A$54,"DD/MM/YYYY")),'Unstructured CPE'!$A$3:$A$54)),0)=D91))*
  IFERROR('Unstructured CPE'!$C$3:$C$54*1,0)
)</f>
        <v>0</v>
      </c>
      <c r="G95" s="39" t="s">
        <v>14</v>
      </c>
      <c r="H95" s="19"/>
      <c r="I95" s="19"/>
      <c r="J95" s="19"/>
      <c r="K95" s="25"/>
      <c r="L95" s="64"/>
      <c r="M95" s="25"/>
    </row>
    <row r="96" spans="1:13" ht="18" customHeight="1" x14ac:dyDescent="0.3">
      <c r="A96" s="65"/>
      <c r="B96" s="115" t="s">
        <v>81</v>
      </c>
      <c r="C96" s="116"/>
      <c r="D96" s="117"/>
      <c r="E96" s="36" t="s">
        <v>36</v>
      </c>
      <c r="F96" s="21">
        <f>SUM(E81:J83)</f>
        <v>0</v>
      </c>
      <c r="G96" s="22" t="str">
        <f>IF(F96&gt;=VALUE(LEFT(E96,2)),"✓ Met","⚠ Short by "&amp;VALUE(LEFT(E96,2))-F96&amp;" hours")</f>
        <v>⚠ Short by 90 hours</v>
      </c>
      <c r="H96" s="19"/>
      <c r="I96" s="19"/>
      <c r="J96" s="19"/>
      <c r="K96" s="25"/>
      <c r="L96" s="64"/>
      <c r="M96" s="25"/>
    </row>
    <row r="97" spans="1:13" ht="40.049999999999997" customHeight="1" x14ac:dyDescent="0.3">
      <c r="A97" s="65"/>
      <c r="B97" s="112" t="str">
        <f>IF(ISNUMBER(SEARCH("Judicial Manager",E75)),"Total number of core hours"&amp;CHAR(10)&amp;"Sum of Cat 1, Cat 2, Cat 4 and Cat 5",IF(ISNUMBER(SEARCH("Liquidator",E75)),"Total number of core hours"&amp;CHAR(10)&amp;"Sum of Cat 1, Cat 2, Cat 3, Cat 4 and Cat 5","Total number of core hours"&amp;CHAR(10)&amp;"Sum of Cat 1, Cat 2, Cat 3 and Cat 5"))</f>
        <v>Total number of core hours
Sum of Cat 1, Cat 2, Cat 3 and Cat 5</v>
      </c>
      <c r="C97" s="113"/>
      <c r="D97" s="114"/>
      <c r="E97" s="39" t="str">
        <f>IF(ISNUMBER(SEARCH("Judicial Manager",E75)), 45, 60) &amp; " hours"</f>
        <v>60 hours</v>
      </c>
      <c r="F97" s="41">
        <f>IF(ISNUMBER(SEARCH("Judicial Manager",E75)),SUM(E84:F84,H84:I84),IF(ISNUMBER(SEARCH("Liquidator",E75)),SUM(E84:I84),SUM(E84:G84,I84)))</f>
        <v>0</v>
      </c>
      <c r="G97" s="45" t="str">
        <f>IF(F97&gt;=VALUE(LEFT(E97,2)),"✓ Met","⚠ Short by "&amp;VALUE(LEFT(E97,2))-F97&amp;" hours")</f>
        <v>⚠ Short by 60 hours</v>
      </c>
      <c r="H97" s="19"/>
      <c r="I97" s="19"/>
      <c r="J97" s="19"/>
      <c r="K97" s="25"/>
      <c r="L97" s="64"/>
      <c r="M97" s="25"/>
    </row>
    <row r="98" spans="1:13" ht="18" customHeight="1" x14ac:dyDescent="0.3">
      <c r="A98" s="65"/>
      <c r="B98" s="110" t="str">
        <f>IF(ISNUMBER(SEARCH("Judicial Manager",E75)), "Sum of Cat 1 and Cat 4", "")</f>
        <v/>
      </c>
      <c r="C98" s="110"/>
      <c r="D98" s="110"/>
      <c r="E98" s="62" t="str">
        <f>IF(ISNUMBER(SEARCH("Judicial Manager",E75)), 30 &amp; " hours", "")</f>
        <v/>
      </c>
      <c r="F98" s="62" t="str">
        <f>IF(ISNUMBER(SEARCH("Judicial Manager",E75)), SUM(E84,H84), "")</f>
        <v/>
      </c>
      <c r="G98" s="82" t="str">
        <f>IF(ISNUMBER(SEARCH("Judicial Manager",E75)), IF(F98&gt;=VALUE(LEFT(E98,2)),"✓ Met","⚠ Short by "&amp;VALUE(LEFT(E98,2))-F98&amp;" hours"),"")</f>
        <v/>
      </c>
      <c r="H98" s="19"/>
      <c r="I98" s="19"/>
      <c r="J98" s="19"/>
      <c r="K98" s="25"/>
      <c r="L98" s="64"/>
      <c r="M98" s="25"/>
    </row>
    <row r="99" spans="1:13" ht="18" customHeight="1" x14ac:dyDescent="0.3">
      <c r="A99" s="65"/>
      <c r="B99" s="73"/>
      <c r="C99" s="73"/>
      <c r="D99" s="92"/>
      <c r="E99" s="62"/>
      <c r="F99" s="62"/>
      <c r="G99" s="82"/>
      <c r="H99" s="19"/>
      <c r="I99" s="19"/>
      <c r="J99" s="19"/>
      <c r="K99" s="25"/>
      <c r="L99" s="64"/>
      <c r="M99" s="25"/>
    </row>
    <row r="100" spans="1:13" x14ac:dyDescent="0.3">
      <c r="A100" s="66"/>
      <c r="B100" s="67"/>
      <c r="C100" s="67"/>
      <c r="D100" s="67"/>
      <c r="E100" s="67"/>
      <c r="F100" s="67"/>
      <c r="G100" s="67"/>
      <c r="H100" s="67"/>
      <c r="I100" s="67"/>
      <c r="J100" s="68"/>
      <c r="K100" s="68"/>
      <c r="L100" s="69"/>
      <c r="M100" s="25"/>
    </row>
    <row r="101" spans="1:13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25"/>
      <c r="K101" s="25"/>
      <c r="L101" s="25"/>
      <c r="M101" s="25"/>
    </row>
    <row r="102" spans="1:13" ht="14.4" x14ac:dyDescent="0.3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</row>
  </sheetData>
  <sheetProtection algorithmName="SHA-512" hashValue="5c44FeZrkeTg1L3q77AePg39ipHADssg6bNjvLbZFy4/aJeZL8atmWeaCKbhQ7jJWmkSspbsmdJHZzFg/XvGoQ==" saltValue="lTIeSIGcCkGqIq1Y36fo0A==" spinCount="100000" sheet="1" objects="1" scenarios="1"/>
  <protectedRanges>
    <protectedRange sqref="E74:G76" name="Range3"/>
  </protectedRanges>
  <mergeCells count="15">
    <mergeCell ref="B98:D98"/>
    <mergeCell ref="B73:G73"/>
    <mergeCell ref="B97:D97"/>
    <mergeCell ref="B96:D96"/>
    <mergeCell ref="B95:D95"/>
    <mergeCell ref="B94:D94"/>
    <mergeCell ref="B80:D80"/>
    <mergeCell ref="B88:D88"/>
    <mergeCell ref="B85:D85"/>
    <mergeCell ref="B84:D84"/>
    <mergeCell ref="E78:G78"/>
    <mergeCell ref="E74:G74"/>
    <mergeCell ref="E75:G75"/>
    <mergeCell ref="E76:G76"/>
    <mergeCell ref="E77:G77"/>
  </mergeCells>
  <phoneticPr fontId="16" type="noConversion"/>
  <conditionalFormatting sqref="B98:D98">
    <cfRule type="containsText" dxfId="13" priority="25" operator="containsText" text="Sum">
      <formula>NOT(ISERROR(SEARCH("Sum",B98)))</formula>
    </cfRule>
  </conditionalFormatting>
  <conditionalFormatting sqref="E86">
    <cfRule type="containsText" dxfId="12" priority="11" operator="containsText" text="N/A">
      <formula>NOT(ISERROR(SEARCH("N/A",E86)))</formula>
    </cfRule>
  </conditionalFormatting>
  <conditionalFormatting sqref="E95">
    <cfRule type="containsText" dxfId="11" priority="22" operator="containsText" text="Met">
      <formula>NOT(ISERROR(SEARCH("Met",E95)))</formula>
    </cfRule>
  </conditionalFormatting>
  <conditionalFormatting sqref="E98:E99">
    <cfRule type="containsText" dxfId="10" priority="30" operator="containsText" text="Short">
      <formula>NOT(ISERROR(SEARCH("Short",E98)))</formula>
    </cfRule>
    <cfRule type="notContainsBlanks" dxfId="9" priority="31">
      <formula>LEN(TRIM(E98))&gt;0</formula>
    </cfRule>
  </conditionalFormatting>
  <conditionalFormatting sqref="E86:J86 H87:J87 I88:J89 E89:F91 H90:J91">
    <cfRule type="containsText" dxfId="8" priority="28" operator="containsText" text="Met">
      <formula>NOT(ISERROR(SEARCH("Met",E86)))</formula>
    </cfRule>
    <cfRule type="containsText" dxfId="7" priority="29" operator="containsText" text="Short">
      <formula>NOT(ISERROR(SEARCH("Short",E86)))</formula>
    </cfRule>
  </conditionalFormatting>
  <conditionalFormatting sqref="F98:F99">
    <cfRule type="notContainsBlanks" dxfId="6" priority="24">
      <formula>LEN(TRIM(F98))&gt;0</formula>
    </cfRule>
  </conditionalFormatting>
  <conditionalFormatting sqref="G86">
    <cfRule type="containsText" dxfId="5" priority="1" operator="containsText" text="N/A">
      <formula>NOT(ISERROR(SEARCH("N/A",G86)))</formula>
    </cfRule>
  </conditionalFormatting>
  <conditionalFormatting sqref="G89:G91 G94 G96:G99">
    <cfRule type="containsText" dxfId="4" priority="9" operator="containsText" text="Met">
      <formula>NOT(ISERROR(SEARCH("Met",G89)))</formula>
    </cfRule>
    <cfRule type="containsText" dxfId="3" priority="10" operator="containsText" text="Short">
      <formula>NOT(ISERROR(SEARCH("Short",G89)))</formula>
    </cfRule>
  </conditionalFormatting>
  <conditionalFormatting sqref="G95">
    <cfRule type="containsText" dxfId="2" priority="19" operator="containsText" text="Met">
      <formula>NOT(ISERROR(SEARCH("Met",G95)))</formula>
    </cfRule>
  </conditionalFormatting>
  <conditionalFormatting sqref="G98:G99">
    <cfRule type="containsText" dxfId="1" priority="15" operator="containsText" text="Met">
      <formula>NOT(ISERROR(SEARCH("Met",G98)))</formula>
    </cfRule>
    <cfRule type="containsText" dxfId="0" priority="23" operator="containsText" text="Met">
      <formula>NOT(ISERROR(SEARCH("Met",G98)))</formula>
    </cfRule>
  </conditionalFormatting>
  <dataValidations count="2">
    <dataValidation type="whole" allowBlank="1" showInputMessage="1" showErrorMessage="1" errorTitle="Invalid year." error="Enter a valid year." sqref="E76:E78" xr:uid="{B6A19AB0-8D30-4307-842B-95E280FDA76C}">
      <formula1>1905</formula1>
      <formula2>9999</formula2>
    </dataValidation>
    <dataValidation type="list" allowBlank="1" showInputMessage="1" showErrorMessage="1" sqref="E75:G75" xr:uid="{E8D420E2-84F1-4FF9-B832-4584E3192386}">
      <formula1>"Public Accountant, Public Accountant who is also an Approved Liquidator, Public Accountant registered only as Judicial Manager and does not perform audit"</formula1>
    </dataValidation>
  </dataValidations>
  <hyperlinks>
    <hyperlink ref="B59" r:id="rId1" tooltip="Practice Direction No.1 of 2025" xr:uid="{129307BA-9FF9-4A23-AB02-4D010D0D0E4C}"/>
    <hyperlink ref="B59:F59" r:id="rId2" tooltip="Practice Direction No.1 of 2025" display="Please refer to the practice direction for more information." xr:uid="{E27FBDFA-063F-4188-9B63-78C3A2AAF9D7}"/>
  </hyperlinks>
  <pageMargins left="0.7" right="0.7" top="0.75" bottom="0.75" header="0.3" footer="0.3"/>
  <pageSetup scale="70" orientation="landscape" r:id="rId3"/>
  <ignoredErrors>
    <ignoredError sqref="F8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B06F-046F-4809-B111-D602969F2A06}">
  <sheetPr codeName="Sheet4"/>
  <dimension ref="A1:I123"/>
  <sheetViews>
    <sheetView zoomScale="80" zoomScaleNormal="80" workbookViewId="0">
      <pane ySplit="2" topLeftCell="A3" activePane="bottomLeft" state="frozen"/>
      <selection pane="bottomLeft" activeCell="D9" sqref="D9"/>
    </sheetView>
  </sheetViews>
  <sheetFormatPr defaultColWidth="8.88671875" defaultRowHeight="15.6" x14ac:dyDescent="0.3"/>
  <cols>
    <col min="1" max="1" width="17.33203125" style="4" customWidth="1"/>
    <col min="2" max="2" width="26.77734375" style="5" customWidth="1"/>
    <col min="3" max="3" width="51.6640625" style="5" customWidth="1"/>
    <col min="4" max="9" width="30.77734375" style="6" customWidth="1"/>
    <col min="10" max="16384" width="8.88671875" style="3"/>
  </cols>
  <sheetData>
    <row r="1" spans="1:9" s="16" customFormat="1" ht="23.4" customHeight="1" x14ac:dyDescent="0.3">
      <c r="A1" s="128" t="str">
        <f>IF(ISBLANK('Instruction and Summary'!E76),"Renewal year is blank. Please enter the renewal year to enable the CPE calculations.",("Summary calculations are based on CPE activities with completion dates between "&amp; 'Instruction and Summary'!E77 &amp; " to " &amp; 'Instruction and Summary'!E78 &amp; "."))</f>
        <v>Renewal year is blank. Please enter the renewal year to enable the CPE calculations.</v>
      </c>
      <c r="B1" s="129"/>
      <c r="C1" s="129"/>
      <c r="D1" s="129"/>
      <c r="E1" s="129"/>
      <c r="F1" s="129"/>
      <c r="G1" s="129"/>
      <c r="H1" s="129"/>
      <c r="I1" s="130"/>
    </row>
    <row r="2" spans="1:9" s="28" customFormat="1" ht="85.05" customHeight="1" x14ac:dyDescent="0.25">
      <c r="A2" s="29" t="s">
        <v>29</v>
      </c>
      <c r="B2" s="27" t="s">
        <v>0</v>
      </c>
      <c r="C2" s="31" t="s">
        <v>1</v>
      </c>
      <c r="D2" s="30" t="s">
        <v>30</v>
      </c>
      <c r="E2" s="30" t="s">
        <v>33</v>
      </c>
      <c r="F2" s="30" t="s">
        <v>31</v>
      </c>
      <c r="G2" s="30" t="s">
        <v>12</v>
      </c>
      <c r="H2" s="30" t="s">
        <v>13</v>
      </c>
      <c r="I2" s="30" t="s">
        <v>32</v>
      </c>
    </row>
    <row r="3" spans="1:9" s="15" customFormat="1" ht="15" x14ac:dyDescent="0.25">
      <c r="A3" s="32"/>
      <c r="B3" s="33"/>
      <c r="C3" s="33"/>
      <c r="D3" s="34"/>
      <c r="E3" s="34"/>
      <c r="F3" s="34"/>
      <c r="G3" s="34"/>
      <c r="H3" s="34"/>
      <c r="I3" s="34"/>
    </row>
    <row r="4" spans="1:9" s="15" customFormat="1" ht="15" x14ac:dyDescent="0.25">
      <c r="A4" s="32"/>
      <c r="B4" s="33"/>
      <c r="C4" s="33"/>
      <c r="D4" s="34"/>
      <c r="E4" s="34"/>
      <c r="F4" s="34"/>
      <c r="G4" s="34"/>
      <c r="H4" s="34"/>
      <c r="I4" s="34"/>
    </row>
    <row r="5" spans="1:9" s="15" customFormat="1" ht="15" x14ac:dyDescent="0.25">
      <c r="A5" s="32"/>
      <c r="B5" s="33"/>
      <c r="C5" s="33"/>
      <c r="D5" s="35"/>
      <c r="E5" s="34"/>
      <c r="F5" s="34"/>
      <c r="G5" s="34"/>
      <c r="H5" s="34"/>
      <c r="I5" s="34"/>
    </row>
    <row r="6" spans="1:9" s="15" customFormat="1" ht="15" x14ac:dyDescent="0.25">
      <c r="A6" s="32"/>
      <c r="B6" s="33"/>
      <c r="C6" s="33"/>
      <c r="D6" s="34"/>
      <c r="E6" s="34"/>
      <c r="F6" s="34"/>
      <c r="G6" s="34"/>
      <c r="H6" s="34"/>
      <c r="I6" s="34"/>
    </row>
    <row r="7" spans="1:9" s="15" customFormat="1" ht="15" x14ac:dyDescent="0.25">
      <c r="A7" s="32"/>
      <c r="B7" s="33"/>
      <c r="C7" s="33"/>
      <c r="D7" s="34"/>
      <c r="E7" s="34"/>
      <c r="F7" s="34"/>
      <c r="G7" s="34"/>
      <c r="H7" s="34"/>
      <c r="I7" s="34"/>
    </row>
    <row r="8" spans="1:9" s="15" customFormat="1" ht="15" x14ac:dyDescent="0.25">
      <c r="A8" s="32"/>
      <c r="B8" s="33"/>
      <c r="C8" s="33"/>
      <c r="D8" s="34"/>
      <c r="E8" s="34"/>
      <c r="F8" s="34"/>
      <c r="G8" s="34"/>
      <c r="H8" s="34"/>
      <c r="I8" s="34"/>
    </row>
    <row r="9" spans="1:9" s="15" customFormat="1" ht="15" x14ac:dyDescent="0.25">
      <c r="A9" s="32"/>
      <c r="B9" s="33"/>
      <c r="C9" s="33"/>
      <c r="D9" s="34"/>
      <c r="E9" s="34"/>
      <c r="F9" s="34"/>
      <c r="G9" s="34"/>
      <c r="H9" s="34"/>
      <c r="I9" s="34"/>
    </row>
    <row r="10" spans="1:9" s="15" customFormat="1" ht="15" x14ac:dyDescent="0.25">
      <c r="A10" s="32"/>
      <c r="B10" s="33"/>
      <c r="C10" s="33"/>
      <c r="D10" s="34"/>
      <c r="E10" s="34"/>
      <c r="F10" s="34"/>
      <c r="G10" s="34"/>
      <c r="H10" s="34"/>
      <c r="I10" s="34"/>
    </row>
    <row r="11" spans="1:9" s="15" customFormat="1" ht="15" x14ac:dyDescent="0.25">
      <c r="A11" s="32"/>
      <c r="B11" s="33"/>
      <c r="C11" s="33"/>
      <c r="D11" s="34"/>
      <c r="E11" s="34"/>
      <c r="F11" s="34"/>
      <c r="G11" s="34"/>
      <c r="H11" s="34"/>
      <c r="I11" s="34"/>
    </row>
    <row r="12" spans="1:9" s="15" customFormat="1" ht="15" x14ac:dyDescent="0.25">
      <c r="A12" s="32"/>
      <c r="B12" s="33"/>
      <c r="C12" s="33"/>
      <c r="D12" s="34"/>
      <c r="E12" s="34"/>
      <c r="F12" s="34"/>
      <c r="G12" s="34"/>
      <c r="H12" s="34"/>
      <c r="I12" s="34"/>
    </row>
    <row r="13" spans="1:9" s="15" customFormat="1" ht="15" x14ac:dyDescent="0.25">
      <c r="A13" s="32"/>
      <c r="B13" s="33"/>
      <c r="C13" s="33"/>
      <c r="D13" s="34"/>
      <c r="E13" s="34"/>
      <c r="F13" s="34"/>
      <c r="G13" s="34"/>
      <c r="H13" s="34"/>
      <c r="I13" s="34"/>
    </row>
    <row r="14" spans="1:9" s="15" customFormat="1" ht="15" x14ac:dyDescent="0.25">
      <c r="A14" s="32"/>
      <c r="B14" s="33"/>
      <c r="C14" s="33"/>
      <c r="D14" s="34"/>
      <c r="E14" s="34"/>
      <c r="F14" s="34"/>
      <c r="G14" s="34"/>
      <c r="H14" s="34"/>
      <c r="I14" s="34"/>
    </row>
    <row r="15" spans="1:9" s="15" customFormat="1" ht="15" x14ac:dyDescent="0.25">
      <c r="A15" s="32"/>
      <c r="B15" s="33"/>
      <c r="C15" s="33"/>
      <c r="D15" s="35"/>
      <c r="E15" s="34"/>
      <c r="F15" s="34"/>
      <c r="G15" s="34"/>
      <c r="H15" s="34"/>
      <c r="I15" s="34"/>
    </row>
    <row r="16" spans="1:9" s="15" customFormat="1" ht="15" x14ac:dyDescent="0.25">
      <c r="A16" s="32"/>
      <c r="B16" s="33"/>
      <c r="C16" s="33"/>
      <c r="D16" s="34"/>
      <c r="E16" s="34"/>
      <c r="F16" s="34"/>
      <c r="G16" s="34"/>
      <c r="H16" s="34"/>
      <c r="I16" s="34"/>
    </row>
    <row r="17" spans="1:9" s="15" customFormat="1" ht="15" x14ac:dyDescent="0.25">
      <c r="A17" s="32"/>
      <c r="B17" s="33"/>
      <c r="C17" s="33"/>
      <c r="D17" s="34"/>
      <c r="E17" s="34"/>
      <c r="F17" s="34"/>
      <c r="G17" s="34"/>
      <c r="H17" s="34"/>
      <c r="I17" s="34"/>
    </row>
    <row r="18" spans="1:9" s="15" customFormat="1" ht="15" x14ac:dyDescent="0.25">
      <c r="A18" s="32"/>
      <c r="B18" s="33"/>
      <c r="C18" s="33"/>
      <c r="D18" s="34"/>
      <c r="E18" s="34"/>
      <c r="F18" s="34"/>
      <c r="G18" s="34"/>
      <c r="H18" s="34"/>
      <c r="I18" s="34"/>
    </row>
    <row r="19" spans="1:9" s="15" customFormat="1" ht="15" x14ac:dyDescent="0.25">
      <c r="A19" s="32"/>
      <c r="B19" s="33"/>
      <c r="C19" s="33"/>
      <c r="D19" s="34"/>
      <c r="E19" s="34"/>
      <c r="F19" s="34"/>
      <c r="G19" s="34"/>
      <c r="H19" s="34"/>
      <c r="I19" s="34"/>
    </row>
    <row r="20" spans="1:9" s="15" customFormat="1" ht="15" x14ac:dyDescent="0.25">
      <c r="A20" s="32"/>
      <c r="B20" s="33"/>
      <c r="C20" s="33"/>
      <c r="D20" s="34"/>
      <c r="E20" s="34"/>
      <c r="F20" s="34"/>
      <c r="G20" s="34"/>
      <c r="H20" s="34"/>
      <c r="I20" s="34"/>
    </row>
    <row r="21" spans="1:9" s="15" customFormat="1" ht="15" x14ac:dyDescent="0.25">
      <c r="A21" s="32"/>
      <c r="B21" s="33"/>
      <c r="C21" s="33"/>
      <c r="D21" s="34"/>
      <c r="E21" s="34"/>
      <c r="F21" s="34"/>
      <c r="G21" s="34"/>
      <c r="H21" s="34"/>
      <c r="I21" s="34"/>
    </row>
    <row r="22" spans="1:9" s="15" customFormat="1" ht="15" x14ac:dyDescent="0.25">
      <c r="A22" s="32"/>
      <c r="B22" s="33"/>
      <c r="C22" s="33"/>
      <c r="D22" s="34"/>
      <c r="E22" s="34"/>
      <c r="F22" s="34"/>
      <c r="G22" s="34"/>
      <c r="H22" s="34"/>
      <c r="I22" s="34"/>
    </row>
    <row r="23" spans="1:9" s="15" customFormat="1" ht="15" x14ac:dyDescent="0.25">
      <c r="A23" s="32"/>
      <c r="B23" s="33"/>
      <c r="C23" s="33"/>
      <c r="D23" s="34"/>
      <c r="E23" s="34"/>
      <c r="F23" s="34"/>
      <c r="G23" s="34"/>
      <c r="H23" s="34"/>
      <c r="I23" s="34"/>
    </row>
    <row r="24" spans="1:9" s="15" customFormat="1" ht="15" x14ac:dyDescent="0.25">
      <c r="A24" s="32"/>
      <c r="B24" s="33"/>
      <c r="C24" s="33"/>
      <c r="D24" s="34"/>
      <c r="E24" s="34"/>
      <c r="F24" s="34"/>
      <c r="G24" s="34"/>
      <c r="H24" s="34"/>
      <c r="I24" s="34"/>
    </row>
    <row r="25" spans="1:9" s="15" customFormat="1" ht="15" x14ac:dyDescent="0.25">
      <c r="A25" s="32"/>
      <c r="B25" s="33"/>
      <c r="C25" s="33"/>
      <c r="D25" s="34"/>
      <c r="E25" s="34"/>
      <c r="F25" s="34"/>
      <c r="G25" s="34"/>
      <c r="H25" s="34"/>
      <c r="I25" s="34"/>
    </row>
    <row r="26" spans="1:9" s="15" customFormat="1" ht="15" x14ac:dyDescent="0.25">
      <c r="A26" s="32"/>
      <c r="B26" s="33"/>
      <c r="C26" s="33"/>
      <c r="D26" s="34"/>
      <c r="E26" s="34"/>
      <c r="F26" s="34"/>
      <c r="G26" s="34"/>
      <c r="H26" s="34"/>
      <c r="I26" s="34"/>
    </row>
    <row r="27" spans="1:9" s="15" customFormat="1" ht="15" x14ac:dyDescent="0.25">
      <c r="A27" s="32"/>
      <c r="B27" s="33"/>
      <c r="C27" s="33"/>
      <c r="D27" s="34"/>
      <c r="E27" s="34"/>
      <c r="F27" s="34"/>
      <c r="G27" s="34"/>
      <c r="H27" s="34"/>
      <c r="I27" s="34"/>
    </row>
    <row r="28" spans="1:9" s="15" customFormat="1" ht="15" x14ac:dyDescent="0.25">
      <c r="A28" s="32"/>
      <c r="B28" s="33"/>
      <c r="C28" s="33"/>
      <c r="D28" s="34"/>
      <c r="E28" s="34"/>
      <c r="F28" s="34"/>
      <c r="G28" s="34"/>
      <c r="H28" s="34"/>
      <c r="I28" s="34"/>
    </row>
    <row r="29" spans="1:9" s="15" customFormat="1" ht="15" x14ac:dyDescent="0.25">
      <c r="A29" s="32"/>
      <c r="B29" s="33"/>
      <c r="C29" s="33"/>
      <c r="D29" s="34"/>
      <c r="E29" s="34"/>
      <c r="F29" s="34"/>
      <c r="G29" s="34"/>
      <c r="H29" s="34"/>
      <c r="I29" s="34"/>
    </row>
    <row r="30" spans="1:9" s="15" customFormat="1" ht="15" x14ac:dyDescent="0.25">
      <c r="A30" s="32"/>
      <c r="B30" s="33"/>
      <c r="C30" s="33"/>
      <c r="D30" s="34"/>
      <c r="E30" s="34"/>
      <c r="F30" s="34"/>
      <c r="G30" s="34"/>
      <c r="H30" s="34"/>
      <c r="I30" s="34"/>
    </row>
    <row r="31" spans="1:9" s="15" customFormat="1" ht="15" x14ac:dyDescent="0.25">
      <c r="A31" s="32"/>
      <c r="B31" s="33"/>
      <c r="C31" s="33"/>
      <c r="D31" s="34"/>
      <c r="E31" s="34"/>
      <c r="F31" s="34"/>
      <c r="G31" s="34"/>
      <c r="H31" s="34"/>
      <c r="I31" s="34"/>
    </row>
    <row r="32" spans="1:9" s="15" customFormat="1" ht="15" x14ac:dyDescent="0.25">
      <c r="A32" s="32"/>
      <c r="B32" s="33"/>
      <c r="C32" s="33"/>
      <c r="D32" s="34"/>
      <c r="E32" s="34"/>
      <c r="F32" s="34"/>
      <c r="G32" s="34"/>
      <c r="H32" s="34"/>
      <c r="I32" s="34"/>
    </row>
    <row r="33" spans="1:9" s="15" customFormat="1" ht="15" x14ac:dyDescent="0.25">
      <c r="A33" s="32"/>
      <c r="B33" s="33"/>
      <c r="C33" s="33"/>
      <c r="D33" s="34"/>
      <c r="E33" s="34"/>
      <c r="F33" s="34"/>
      <c r="G33" s="34"/>
      <c r="H33" s="34"/>
      <c r="I33" s="34"/>
    </row>
    <row r="34" spans="1:9" s="15" customFormat="1" ht="15" x14ac:dyDescent="0.25">
      <c r="A34" s="32"/>
      <c r="B34" s="33"/>
      <c r="C34" s="33"/>
      <c r="D34" s="34"/>
      <c r="E34" s="34"/>
      <c r="F34" s="34"/>
      <c r="G34" s="34"/>
      <c r="H34" s="34"/>
      <c r="I34" s="34"/>
    </row>
    <row r="35" spans="1:9" s="15" customFormat="1" ht="15" x14ac:dyDescent="0.25">
      <c r="A35" s="32"/>
      <c r="B35" s="33"/>
      <c r="C35" s="33"/>
      <c r="D35" s="34"/>
      <c r="E35" s="34"/>
      <c r="F35" s="34"/>
      <c r="G35" s="34"/>
      <c r="H35" s="34"/>
      <c r="I35" s="34"/>
    </row>
    <row r="36" spans="1:9" s="15" customFormat="1" ht="15" x14ac:dyDescent="0.25">
      <c r="A36" s="32"/>
      <c r="B36" s="33"/>
      <c r="C36" s="33"/>
      <c r="D36" s="34"/>
      <c r="E36" s="34"/>
      <c r="F36" s="34"/>
      <c r="G36" s="34"/>
      <c r="H36" s="34"/>
      <c r="I36" s="34"/>
    </row>
    <row r="37" spans="1:9" s="15" customFormat="1" ht="15" x14ac:dyDescent="0.25">
      <c r="A37" s="32"/>
      <c r="B37" s="33"/>
      <c r="C37" s="33"/>
      <c r="D37" s="34"/>
      <c r="E37" s="34"/>
      <c r="F37" s="34"/>
      <c r="G37" s="34"/>
      <c r="H37" s="34"/>
      <c r="I37" s="34"/>
    </row>
    <row r="38" spans="1:9" s="15" customFormat="1" ht="15" x14ac:dyDescent="0.25">
      <c r="A38" s="32"/>
      <c r="B38" s="33"/>
      <c r="C38" s="33"/>
      <c r="D38" s="34"/>
      <c r="E38" s="34"/>
      <c r="F38" s="34"/>
      <c r="G38" s="34"/>
      <c r="H38" s="34"/>
      <c r="I38" s="34"/>
    </row>
    <row r="39" spans="1:9" s="15" customFormat="1" ht="15" x14ac:dyDescent="0.25">
      <c r="A39" s="32"/>
      <c r="B39" s="33"/>
      <c r="C39" s="33"/>
      <c r="D39" s="34"/>
      <c r="E39" s="34"/>
      <c r="F39" s="34"/>
      <c r="G39" s="34"/>
      <c r="H39" s="34"/>
      <c r="I39" s="34"/>
    </row>
    <row r="40" spans="1:9" s="15" customFormat="1" ht="15" x14ac:dyDescent="0.25">
      <c r="A40" s="32"/>
      <c r="B40" s="33"/>
      <c r="C40" s="33"/>
      <c r="D40" s="34"/>
      <c r="E40" s="34"/>
      <c r="F40" s="34"/>
      <c r="G40" s="34"/>
      <c r="H40" s="34"/>
      <c r="I40" s="34"/>
    </row>
    <row r="41" spans="1:9" s="15" customFormat="1" ht="15" x14ac:dyDescent="0.25">
      <c r="A41" s="32"/>
      <c r="B41" s="33"/>
      <c r="C41" s="33"/>
      <c r="D41" s="34"/>
      <c r="E41" s="34"/>
      <c r="F41" s="34"/>
      <c r="G41" s="34"/>
      <c r="H41" s="34"/>
      <c r="I41" s="34"/>
    </row>
    <row r="42" spans="1:9" s="15" customFormat="1" ht="15" x14ac:dyDescent="0.25">
      <c r="A42" s="32"/>
      <c r="B42" s="33"/>
      <c r="C42" s="33"/>
      <c r="D42" s="34"/>
      <c r="E42" s="34"/>
      <c r="F42" s="34"/>
      <c r="G42" s="34"/>
      <c r="H42" s="34"/>
      <c r="I42" s="34"/>
    </row>
    <row r="43" spans="1:9" s="15" customFormat="1" ht="15" x14ac:dyDescent="0.25">
      <c r="A43" s="32"/>
      <c r="B43" s="33"/>
      <c r="C43" s="33"/>
      <c r="D43" s="34"/>
      <c r="E43" s="34"/>
      <c r="F43" s="34"/>
      <c r="G43" s="34"/>
      <c r="H43" s="34"/>
      <c r="I43" s="34"/>
    </row>
    <row r="44" spans="1:9" s="15" customFormat="1" ht="15" x14ac:dyDescent="0.25">
      <c r="A44" s="32"/>
      <c r="B44" s="33"/>
      <c r="C44" s="33"/>
      <c r="D44" s="34"/>
      <c r="E44" s="34"/>
      <c r="F44" s="34"/>
      <c r="G44" s="34"/>
      <c r="H44" s="34"/>
      <c r="I44" s="34"/>
    </row>
    <row r="45" spans="1:9" s="15" customFormat="1" ht="15" x14ac:dyDescent="0.25">
      <c r="A45" s="32"/>
      <c r="B45" s="33"/>
      <c r="C45" s="33"/>
      <c r="D45" s="34"/>
      <c r="E45" s="34"/>
      <c r="F45" s="34"/>
      <c r="G45" s="34"/>
      <c r="H45" s="34"/>
      <c r="I45" s="34"/>
    </row>
    <row r="46" spans="1:9" s="15" customFormat="1" ht="15" x14ac:dyDescent="0.25">
      <c r="A46" s="32"/>
      <c r="B46" s="33"/>
      <c r="C46" s="33"/>
      <c r="D46" s="34"/>
      <c r="E46" s="34"/>
      <c r="F46" s="34"/>
      <c r="G46" s="34"/>
      <c r="H46" s="34"/>
      <c r="I46" s="34"/>
    </row>
    <row r="47" spans="1:9" s="15" customFormat="1" ht="15" x14ac:dyDescent="0.25">
      <c r="A47" s="32"/>
      <c r="B47" s="33"/>
      <c r="C47" s="33"/>
      <c r="D47" s="34"/>
      <c r="E47" s="34"/>
      <c r="F47" s="34"/>
      <c r="G47" s="34"/>
      <c r="H47" s="34"/>
      <c r="I47" s="34"/>
    </row>
    <row r="48" spans="1:9" s="15" customFormat="1" ht="15" x14ac:dyDescent="0.25">
      <c r="A48" s="32"/>
      <c r="B48" s="33"/>
      <c r="C48" s="33"/>
      <c r="D48" s="34"/>
      <c r="E48" s="34"/>
      <c r="F48" s="34"/>
      <c r="G48" s="34"/>
      <c r="H48" s="34"/>
      <c r="I48" s="34"/>
    </row>
    <row r="49" spans="1:9" s="15" customFormat="1" ht="15" x14ac:dyDescent="0.25">
      <c r="A49" s="32"/>
      <c r="B49" s="33"/>
      <c r="C49" s="33"/>
      <c r="D49" s="34"/>
      <c r="E49" s="34"/>
      <c r="F49" s="34"/>
      <c r="G49" s="34"/>
      <c r="H49" s="34"/>
      <c r="I49" s="34"/>
    </row>
    <row r="50" spans="1:9" s="15" customFormat="1" ht="15" x14ac:dyDescent="0.25">
      <c r="A50" s="32"/>
      <c r="B50" s="33"/>
      <c r="C50" s="33"/>
      <c r="D50" s="34"/>
      <c r="E50" s="34"/>
      <c r="F50" s="34"/>
      <c r="G50" s="34"/>
      <c r="H50" s="34"/>
      <c r="I50" s="34"/>
    </row>
    <row r="51" spans="1:9" s="15" customFormat="1" ht="15" x14ac:dyDescent="0.25">
      <c r="A51" s="32"/>
      <c r="B51" s="33"/>
      <c r="C51" s="33"/>
      <c r="D51" s="34"/>
      <c r="E51" s="34"/>
      <c r="F51" s="34"/>
      <c r="G51" s="34"/>
      <c r="H51" s="34"/>
      <c r="I51" s="34"/>
    </row>
    <row r="52" spans="1:9" s="15" customFormat="1" ht="15" x14ac:dyDescent="0.25">
      <c r="A52" s="32"/>
      <c r="B52" s="33"/>
      <c r="C52" s="33"/>
      <c r="D52" s="34"/>
      <c r="E52" s="34"/>
      <c r="F52" s="34"/>
      <c r="G52" s="34"/>
      <c r="H52" s="34"/>
      <c r="I52" s="34"/>
    </row>
    <row r="53" spans="1:9" s="15" customFormat="1" ht="15" x14ac:dyDescent="0.25">
      <c r="A53" s="32"/>
      <c r="B53" s="33"/>
      <c r="C53" s="33"/>
      <c r="D53" s="34"/>
      <c r="E53" s="34"/>
      <c r="F53" s="34"/>
      <c r="G53" s="34"/>
      <c r="H53" s="34"/>
      <c r="I53" s="34"/>
    </row>
    <row r="54" spans="1:9" s="15" customFormat="1" ht="15" x14ac:dyDescent="0.25">
      <c r="A54" s="32"/>
      <c r="B54" s="33"/>
      <c r="C54" s="33"/>
      <c r="D54" s="34"/>
      <c r="E54" s="34"/>
      <c r="F54" s="34"/>
      <c r="G54" s="34"/>
      <c r="H54" s="34"/>
      <c r="I54" s="34"/>
    </row>
    <row r="55" spans="1:9" s="15" customFormat="1" ht="15" x14ac:dyDescent="0.25">
      <c r="A55" s="32"/>
      <c r="B55" s="33"/>
      <c r="C55" s="33"/>
      <c r="D55" s="34"/>
      <c r="E55" s="34"/>
      <c r="F55" s="34"/>
      <c r="G55" s="34"/>
      <c r="H55" s="34"/>
      <c r="I55" s="34"/>
    </row>
    <row r="56" spans="1:9" s="15" customFormat="1" ht="15" x14ac:dyDescent="0.25">
      <c r="A56" s="32"/>
      <c r="B56" s="33"/>
      <c r="C56" s="33"/>
      <c r="D56" s="34"/>
      <c r="E56" s="34"/>
      <c r="F56" s="34"/>
      <c r="G56" s="34"/>
      <c r="H56" s="34"/>
      <c r="I56" s="34"/>
    </row>
    <row r="57" spans="1:9" s="15" customFormat="1" ht="15" x14ac:dyDescent="0.25">
      <c r="A57" s="32"/>
      <c r="B57" s="33"/>
      <c r="C57" s="33"/>
      <c r="D57" s="34"/>
      <c r="E57" s="34"/>
      <c r="F57" s="34"/>
      <c r="G57" s="34"/>
      <c r="H57" s="34"/>
      <c r="I57" s="34"/>
    </row>
    <row r="58" spans="1:9" s="15" customFormat="1" ht="15" x14ac:dyDescent="0.25">
      <c r="A58" s="32"/>
      <c r="B58" s="33"/>
      <c r="C58" s="33"/>
      <c r="D58" s="34"/>
      <c r="E58" s="34"/>
      <c r="F58" s="34"/>
      <c r="G58" s="34"/>
      <c r="H58" s="34"/>
      <c r="I58" s="34"/>
    </row>
    <row r="59" spans="1:9" s="15" customFormat="1" ht="15" x14ac:dyDescent="0.25">
      <c r="A59" s="32"/>
      <c r="B59" s="33"/>
      <c r="C59" s="33"/>
      <c r="D59" s="34"/>
      <c r="E59" s="34"/>
      <c r="F59" s="34"/>
      <c r="G59" s="34"/>
      <c r="H59" s="34"/>
      <c r="I59" s="34"/>
    </row>
    <row r="60" spans="1:9" s="15" customFormat="1" ht="15" x14ac:dyDescent="0.25">
      <c r="A60" s="32"/>
      <c r="B60" s="33"/>
      <c r="C60" s="33"/>
      <c r="D60" s="34"/>
      <c r="E60" s="34"/>
      <c r="F60" s="34"/>
      <c r="G60" s="34"/>
      <c r="H60" s="34"/>
      <c r="I60" s="34"/>
    </row>
    <row r="61" spans="1:9" s="15" customFormat="1" ht="15" x14ac:dyDescent="0.25">
      <c r="A61" s="32"/>
      <c r="B61" s="33"/>
      <c r="C61" s="33"/>
      <c r="D61" s="34"/>
      <c r="E61" s="34"/>
      <c r="F61" s="34"/>
      <c r="G61" s="34"/>
      <c r="H61" s="34"/>
      <c r="I61" s="34"/>
    </row>
    <row r="62" spans="1:9" s="15" customFormat="1" ht="15" x14ac:dyDescent="0.25">
      <c r="A62" s="32"/>
      <c r="B62" s="33"/>
      <c r="C62" s="33"/>
      <c r="D62" s="34"/>
      <c r="E62" s="34"/>
      <c r="F62" s="34"/>
      <c r="G62" s="34"/>
      <c r="H62" s="34"/>
      <c r="I62" s="34"/>
    </row>
    <row r="63" spans="1:9" s="15" customFormat="1" ht="15" x14ac:dyDescent="0.25">
      <c r="A63" s="32"/>
      <c r="B63" s="33"/>
      <c r="C63" s="33"/>
      <c r="D63" s="34"/>
      <c r="E63" s="34"/>
      <c r="F63" s="34"/>
      <c r="G63" s="34"/>
      <c r="H63" s="34"/>
      <c r="I63" s="34"/>
    </row>
    <row r="64" spans="1:9" s="15" customFormat="1" ht="15" x14ac:dyDescent="0.25">
      <c r="A64" s="32"/>
      <c r="B64" s="33"/>
      <c r="C64" s="33"/>
      <c r="D64" s="34"/>
      <c r="E64" s="34"/>
      <c r="F64" s="34"/>
      <c r="G64" s="34"/>
      <c r="H64" s="34"/>
      <c r="I64" s="34"/>
    </row>
    <row r="65" spans="1:9" s="15" customFormat="1" ht="15" x14ac:dyDescent="0.25">
      <c r="A65" s="32"/>
      <c r="B65" s="33"/>
      <c r="C65" s="33"/>
      <c r="D65" s="34"/>
      <c r="E65" s="34"/>
      <c r="F65" s="34"/>
      <c r="G65" s="34"/>
      <c r="H65" s="34"/>
      <c r="I65" s="34"/>
    </row>
    <row r="66" spans="1:9" s="15" customFormat="1" ht="15" x14ac:dyDescent="0.25">
      <c r="A66" s="32"/>
      <c r="B66" s="33"/>
      <c r="C66" s="33"/>
      <c r="D66" s="34"/>
      <c r="E66" s="34"/>
      <c r="F66" s="34"/>
      <c r="G66" s="34"/>
      <c r="H66" s="34"/>
      <c r="I66" s="34"/>
    </row>
    <row r="67" spans="1:9" s="15" customFormat="1" ht="15" x14ac:dyDescent="0.25">
      <c r="A67" s="32"/>
      <c r="B67" s="33"/>
      <c r="C67" s="33"/>
      <c r="D67" s="34"/>
      <c r="E67" s="34"/>
      <c r="F67" s="34"/>
      <c r="G67" s="34"/>
      <c r="H67" s="34"/>
      <c r="I67" s="34"/>
    </row>
    <row r="68" spans="1:9" s="15" customFormat="1" ht="15" x14ac:dyDescent="0.25">
      <c r="A68" s="32"/>
      <c r="B68" s="33"/>
      <c r="C68" s="33"/>
      <c r="D68" s="34"/>
      <c r="E68" s="34"/>
      <c r="F68" s="34"/>
      <c r="G68" s="34"/>
      <c r="H68" s="34"/>
      <c r="I68" s="34"/>
    </row>
    <row r="69" spans="1:9" s="15" customFormat="1" ht="15" x14ac:dyDescent="0.25">
      <c r="A69" s="32"/>
      <c r="B69" s="33"/>
      <c r="C69" s="33"/>
      <c r="D69" s="34"/>
      <c r="E69" s="34"/>
      <c r="F69" s="34"/>
      <c r="G69" s="34"/>
      <c r="H69" s="34"/>
      <c r="I69" s="34"/>
    </row>
    <row r="70" spans="1:9" s="15" customFormat="1" ht="15" x14ac:dyDescent="0.25">
      <c r="A70" s="32"/>
      <c r="B70" s="33"/>
      <c r="C70" s="33"/>
      <c r="D70" s="34"/>
      <c r="E70" s="34"/>
      <c r="F70" s="34"/>
      <c r="G70" s="34"/>
      <c r="H70" s="34"/>
      <c r="I70" s="34"/>
    </row>
    <row r="71" spans="1:9" s="15" customFormat="1" ht="15" x14ac:dyDescent="0.25">
      <c r="A71" s="32"/>
      <c r="B71" s="33"/>
      <c r="C71" s="33"/>
      <c r="D71" s="34"/>
      <c r="E71" s="34"/>
      <c r="F71" s="34"/>
      <c r="G71" s="34"/>
      <c r="H71" s="34"/>
      <c r="I71" s="34"/>
    </row>
    <row r="72" spans="1:9" s="15" customFormat="1" ht="15" x14ac:dyDescent="0.25">
      <c r="A72" s="32"/>
      <c r="B72" s="33"/>
      <c r="C72" s="33"/>
      <c r="D72" s="34"/>
      <c r="E72" s="34"/>
      <c r="F72" s="34"/>
      <c r="G72" s="34"/>
      <c r="H72" s="34"/>
      <c r="I72" s="34"/>
    </row>
    <row r="73" spans="1:9" s="15" customFormat="1" ht="15" x14ac:dyDescent="0.25">
      <c r="A73" s="32"/>
      <c r="B73" s="33"/>
      <c r="C73" s="33"/>
      <c r="D73" s="34"/>
      <c r="E73" s="34"/>
      <c r="F73" s="34"/>
      <c r="G73" s="34"/>
      <c r="H73" s="34"/>
      <c r="I73" s="34"/>
    </row>
    <row r="74" spans="1:9" s="15" customFormat="1" ht="15" x14ac:dyDescent="0.25">
      <c r="A74" s="32"/>
      <c r="B74" s="33"/>
      <c r="C74" s="33"/>
      <c r="D74" s="34"/>
      <c r="E74" s="34"/>
      <c r="F74" s="34"/>
      <c r="G74" s="34"/>
      <c r="H74" s="34"/>
      <c r="I74" s="34"/>
    </row>
    <row r="75" spans="1:9" s="15" customFormat="1" ht="15" x14ac:dyDescent="0.25">
      <c r="A75" s="32"/>
      <c r="B75" s="33"/>
      <c r="C75" s="33"/>
      <c r="D75" s="34"/>
      <c r="E75" s="34"/>
      <c r="F75" s="34"/>
      <c r="G75" s="34"/>
      <c r="H75" s="34"/>
      <c r="I75" s="34"/>
    </row>
    <row r="76" spans="1:9" s="15" customFormat="1" ht="15" x14ac:dyDescent="0.25">
      <c r="A76" s="32"/>
      <c r="B76" s="33"/>
      <c r="C76" s="33"/>
      <c r="D76" s="34"/>
      <c r="E76" s="34"/>
      <c r="F76" s="34"/>
      <c r="G76" s="34"/>
      <c r="H76" s="34"/>
      <c r="I76" s="34"/>
    </row>
    <row r="77" spans="1:9" s="15" customFormat="1" ht="15" x14ac:dyDescent="0.25">
      <c r="A77" s="32"/>
      <c r="B77" s="33"/>
      <c r="C77" s="33"/>
      <c r="D77" s="34"/>
      <c r="E77" s="34"/>
      <c r="F77" s="34"/>
      <c r="G77" s="34"/>
      <c r="H77" s="34"/>
      <c r="I77" s="34"/>
    </row>
    <row r="78" spans="1:9" s="15" customFormat="1" ht="15" x14ac:dyDescent="0.25">
      <c r="A78" s="32"/>
      <c r="B78" s="33"/>
      <c r="C78" s="33"/>
      <c r="D78" s="34"/>
      <c r="E78" s="34"/>
      <c r="F78" s="34"/>
      <c r="G78" s="34"/>
      <c r="H78" s="34"/>
      <c r="I78" s="34"/>
    </row>
    <row r="79" spans="1:9" s="15" customFormat="1" ht="15" x14ac:dyDescent="0.25">
      <c r="A79" s="32"/>
      <c r="B79" s="33"/>
      <c r="C79" s="33"/>
      <c r="D79" s="34"/>
      <c r="E79" s="34"/>
      <c r="F79" s="34"/>
      <c r="G79" s="34"/>
      <c r="H79" s="34"/>
      <c r="I79" s="34"/>
    </row>
    <row r="80" spans="1:9" s="15" customFormat="1" ht="15" x14ac:dyDescent="0.25">
      <c r="A80" s="32"/>
      <c r="B80" s="33"/>
      <c r="C80" s="33"/>
      <c r="D80" s="34"/>
      <c r="E80" s="34"/>
      <c r="F80" s="34"/>
      <c r="G80" s="34"/>
      <c r="H80" s="34"/>
      <c r="I80" s="34"/>
    </row>
    <row r="81" spans="1:9" s="15" customFormat="1" ht="15" x14ac:dyDescent="0.25">
      <c r="A81" s="32"/>
      <c r="B81" s="33"/>
      <c r="C81" s="33"/>
      <c r="D81" s="34"/>
      <c r="E81" s="34"/>
      <c r="F81" s="34"/>
      <c r="G81" s="34"/>
      <c r="H81" s="34"/>
      <c r="I81" s="34"/>
    </row>
    <row r="82" spans="1:9" s="15" customFormat="1" ht="15" x14ac:dyDescent="0.25">
      <c r="A82" s="32"/>
      <c r="B82" s="33"/>
      <c r="C82" s="33"/>
      <c r="D82" s="34"/>
      <c r="E82" s="34"/>
      <c r="F82" s="34"/>
      <c r="G82" s="34"/>
      <c r="H82" s="34"/>
      <c r="I82" s="34"/>
    </row>
    <row r="83" spans="1:9" s="15" customFormat="1" ht="15" x14ac:dyDescent="0.25">
      <c r="A83" s="32"/>
      <c r="B83" s="33"/>
      <c r="C83" s="33"/>
      <c r="D83" s="34"/>
      <c r="E83" s="34"/>
      <c r="F83" s="34"/>
      <c r="G83" s="34"/>
      <c r="H83" s="34"/>
      <c r="I83" s="34"/>
    </row>
    <row r="84" spans="1:9" s="15" customFormat="1" ht="15" x14ac:dyDescent="0.25">
      <c r="A84" s="32"/>
      <c r="B84" s="33"/>
      <c r="C84" s="33"/>
      <c r="D84" s="34"/>
      <c r="E84" s="34"/>
      <c r="F84" s="34"/>
      <c r="G84" s="34"/>
      <c r="H84" s="34"/>
      <c r="I84" s="34"/>
    </row>
    <row r="85" spans="1:9" s="15" customFormat="1" ht="15" x14ac:dyDescent="0.25">
      <c r="A85" s="32"/>
      <c r="B85" s="33"/>
      <c r="C85" s="33"/>
      <c r="D85" s="34"/>
      <c r="E85" s="34"/>
      <c r="F85" s="34"/>
      <c r="G85" s="34"/>
      <c r="H85" s="34"/>
      <c r="I85" s="34"/>
    </row>
    <row r="86" spans="1:9" s="15" customFormat="1" ht="15" x14ac:dyDescent="0.25">
      <c r="A86" s="32"/>
      <c r="B86" s="33"/>
      <c r="C86" s="33"/>
      <c r="D86" s="34"/>
      <c r="E86" s="34"/>
      <c r="F86" s="34"/>
      <c r="G86" s="34"/>
      <c r="H86" s="34"/>
      <c r="I86" s="34"/>
    </row>
    <row r="87" spans="1:9" s="15" customFormat="1" ht="15" x14ac:dyDescent="0.25">
      <c r="A87" s="32"/>
      <c r="B87" s="33"/>
      <c r="C87" s="33"/>
      <c r="D87" s="34"/>
      <c r="E87" s="34"/>
      <c r="F87" s="34"/>
      <c r="G87" s="34"/>
      <c r="H87" s="34"/>
      <c r="I87" s="34"/>
    </row>
    <row r="88" spans="1:9" s="15" customFormat="1" ht="15" x14ac:dyDescent="0.25">
      <c r="A88" s="32"/>
      <c r="B88" s="33"/>
      <c r="C88" s="33"/>
      <c r="D88" s="34"/>
      <c r="E88" s="34"/>
      <c r="F88" s="34"/>
      <c r="G88" s="34"/>
      <c r="H88" s="34"/>
      <c r="I88" s="34"/>
    </row>
    <row r="89" spans="1:9" s="15" customFormat="1" ht="15" x14ac:dyDescent="0.25">
      <c r="A89" s="32"/>
      <c r="B89" s="33"/>
      <c r="C89" s="33"/>
      <c r="D89" s="34"/>
      <c r="E89" s="34"/>
      <c r="F89" s="34"/>
      <c r="G89" s="34"/>
      <c r="H89" s="34"/>
      <c r="I89" s="34"/>
    </row>
    <row r="90" spans="1:9" s="15" customFormat="1" ht="15" x14ac:dyDescent="0.25">
      <c r="A90" s="32"/>
      <c r="B90" s="33"/>
      <c r="C90" s="33"/>
      <c r="D90" s="34"/>
      <c r="E90" s="34"/>
      <c r="F90" s="34"/>
      <c r="G90" s="34"/>
      <c r="H90" s="34"/>
      <c r="I90" s="34"/>
    </row>
    <row r="91" spans="1:9" s="15" customFormat="1" ht="15" x14ac:dyDescent="0.25">
      <c r="A91" s="32"/>
      <c r="B91" s="33"/>
      <c r="C91" s="33"/>
      <c r="D91" s="34"/>
      <c r="E91" s="34"/>
      <c r="F91" s="34"/>
      <c r="G91" s="34"/>
      <c r="H91" s="34"/>
      <c r="I91" s="34"/>
    </row>
    <row r="92" spans="1:9" s="15" customFormat="1" ht="15" x14ac:dyDescent="0.25">
      <c r="A92" s="32"/>
      <c r="B92" s="33"/>
      <c r="C92" s="33"/>
      <c r="D92" s="34"/>
      <c r="E92" s="34"/>
      <c r="F92" s="34"/>
      <c r="G92" s="34"/>
      <c r="H92" s="34"/>
      <c r="I92" s="34"/>
    </row>
    <row r="93" spans="1:9" s="15" customFormat="1" ht="15" x14ac:dyDescent="0.25">
      <c r="A93" s="32"/>
      <c r="B93" s="33"/>
      <c r="C93" s="33"/>
      <c r="D93" s="34"/>
      <c r="E93" s="34"/>
      <c r="F93" s="34"/>
      <c r="G93" s="34"/>
      <c r="H93" s="34"/>
      <c r="I93" s="34"/>
    </row>
    <row r="94" spans="1:9" s="15" customFormat="1" ht="15" x14ac:dyDescent="0.25">
      <c r="A94" s="32"/>
      <c r="B94" s="33"/>
      <c r="C94" s="33"/>
      <c r="D94" s="34"/>
      <c r="E94" s="34"/>
      <c r="F94" s="34"/>
      <c r="G94" s="34"/>
      <c r="H94" s="34"/>
      <c r="I94" s="34"/>
    </row>
    <row r="95" spans="1:9" s="15" customFormat="1" ht="15" x14ac:dyDescent="0.25">
      <c r="A95" s="32"/>
      <c r="B95" s="33"/>
      <c r="C95" s="33"/>
      <c r="D95" s="34"/>
      <c r="E95" s="34"/>
      <c r="F95" s="34"/>
      <c r="G95" s="34"/>
      <c r="H95" s="34"/>
      <c r="I95" s="34"/>
    </row>
    <row r="96" spans="1:9" s="15" customFormat="1" ht="15" x14ac:dyDescent="0.25">
      <c r="A96" s="32"/>
      <c r="B96" s="33"/>
      <c r="C96" s="33"/>
      <c r="D96" s="34"/>
      <c r="E96" s="34"/>
      <c r="F96" s="34"/>
      <c r="G96" s="34"/>
      <c r="H96" s="34"/>
      <c r="I96" s="34"/>
    </row>
    <row r="97" spans="1:9" s="15" customFormat="1" ht="15" x14ac:dyDescent="0.25">
      <c r="A97" s="32"/>
      <c r="B97" s="33"/>
      <c r="C97" s="33"/>
      <c r="D97" s="34"/>
      <c r="E97" s="34"/>
      <c r="F97" s="34"/>
      <c r="G97" s="34"/>
      <c r="H97" s="34"/>
      <c r="I97" s="34"/>
    </row>
    <row r="98" spans="1:9" s="15" customFormat="1" ht="15" x14ac:dyDescent="0.25">
      <c r="A98" s="32"/>
      <c r="B98" s="33"/>
      <c r="C98" s="33"/>
      <c r="D98" s="34"/>
      <c r="E98" s="34"/>
      <c r="F98" s="34"/>
      <c r="G98" s="34"/>
      <c r="H98" s="34"/>
      <c r="I98" s="34"/>
    </row>
    <row r="99" spans="1:9" s="15" customFormat="1" ht="15" x14ac:dyDescent="0.25">
      <c r="A99" s="32"/>
      <c r="B99" s="33"/>
      <c r="C99" s="33"/>
      <c r="D99" s="34"/>
      <c r="E99" s="34"/>
      <c r="F99" s="34"/>
      <c r="G99" s="34"/>
      <c r="H99" s="34"/>
      <c r="I99" s="34"/>
    </row>
    <row r="100" spans="1:9" s="15" customFormat="1" ht="15" x14ac:dyDescent="0.25">
      <c r="A100" s="32"/>
      <c r="B100" s="33"/>
      <c r="C100" s="33"/>
      <c r="D100" s="34"/>
      <c r="E100" s="34"/>
      <c r="F100" s="34"/>
      <c r="G100" s="34"/>
      <c r="H100" s="34"/>
      <c r="I100" s="34"/>
    </row>
    <row r="101" spans="1:9" s="15" customFormat="1" ht="15" x14ac:dyDescent="0.25">
      <c r="A101" s="32"/>
      <c r="B101" s="33"/>
      <c r="C101" s="33"/>
      <c r="D101" s="34"/>
      <c r="E101" s="34"/>
      <c r="F101" s="34"/>
      <c r="G101" s="34"/>
      <c r="H101" s="34"/>
      <c r="I101" s="34"/>
    </row>
    <row r="102" spans="1:9" s="15" customFormat="1" ht="15" x14ac:dyDescent="0.25">
      <c r="A102" s="32"/>
      <c r="B102" s="33"/>
      <c r="C102" s="33"/>
      <c r="D102" s="34"/>
      <c r="E102" s="34"/>
      <c r="F102" s="34"/>
      <c r="G102" s="34"/>
      <c r="H102" s="34"/>
      <c r="I102" s="34"/>
    </row>
    <row r="103" spans="1:9" s="15" customFormat="1" ht="15" x14ac:dyDescent="0.25">
      <c r="A103" s="32"/>
      <c r="B103" s="33"/>
      <c r="C103" s="33"/>
      <c r="D103" s="34"/>
      <c r="E103" s="34"/>
      <c r="F103" s="34"/>
      <c r="G103" s="34"/>
      <c r="H103" s="34"/>
      <c r="I103" s="34"/>
    </row>
    <row r="104" spans="1:9" s="15" customFormat="1" ht="15" x14ac:dyDescent="0.25">
      <c r="A104" s="32"/>
      <c r="B104" s="33"/>
      <c r="C104" s="33"/>
      <c r="D104" s="34"/>
      <c r="E104" s="34"/>
      <c r="F104" s="34"/>
      <c r="G104" s="34"/>
      <c r="H104" s="34"/>
      <c r="I104" s="34"/>
    </row>
    <row r="105" spans="1:9" s="15" customFormat="1" ht="15" x14ac:dyDescent="0.25">
      <c r="A105" s="32"/>
      <c r="B105" s="33"/>
      <c r="C105" s="33"/>
      <c r="D105" s="34"/>
      <c r="E105" s="34"/>
      <c r="F105" s="34"/>
      <c r="G105" s="34"/>
      <c r="H105" s="34"/>
      <c r="I105" s="34"/>
    </row>
    <row r="106" spans="1:9" s="15" customFormat="1" ht="15" x14ac:dyDescent="0.25">
      <c r="A106" s="32"/>
      <c r="B106" s="33"/>
      <c r="C106" s="33"/>
      <c r="D106" s="34"/>
      <c r="E106" s="34"/>
      <c r="F106" s="34"/>
      <c r="G106" s="34"/>
      <c r="H106" s="34"/>
      <c r="I106" s="34"/>
    </row>
    <row r="107" spans="1:9" s="15" customFormat="1" ht="15" x14ac:dyDescent="0.25">
      <c r="A107" s="32"/>
      <c r="B107" s="33"/>
      <c r="C107" s="33"/>
      <c r="D107" s="34"/>
      <c r="E107" s="34"/>
      <c r="F107" s="34"/>
      <c r="G107" s="34"/>
      <c r="H107" s="34"/>
      <c r="I107" s="34"/>
    </row>
    <row r="108" spans="1:9" s="15" customFormat="1" ht="15" x14ac:dyDescent="0.25">
      <c r="A108" s="32"/>
      <c r="B108" s="33"/>
      <c r="C108" s="33"/>
      <c r="D108" s="34"/>
      <c r="E108" s="34"/>
      <c r="F108" s="34"/>
      <c r="G108" s="34"/>
      <c r="H108" s="34"/>
      <c r="I108" s="34"/>
    </row>
    <row r="109" spans="1:9" s="15" customFormat="1" ht="15" x14ac:dyDescent="0.25">
      <c r="A109" s="32"/>
      <c r="B109" s="33"/>
      <c r="C109" s="33"/>
      <c r="D109" s="34"/>
      <c r="E109" s="34"/>
      <c r="F109" s="34"/>
      <c r="G109" s="34"/>
      <c r="H109" s="34"/>
      <c r="I109" s="34"/>
    </row>
    <row r="110" spans="1:9" s="15" customFormat="1" ht="15" x14ac:dyDescent="0.25">
      <c r="A110" s="32"/>
      <c r="B110" s="33"/>
      <c r="C110" s="33"/>
      <c r="D110" s="34"/>
      <c r="E110" s="34"/>
      <c r="F110" s="34"/>
      <c r="G110" s="34"/>
      <c r="H110" s="34"/>
      <c r="I110" s="34"/>
    </row>
    <row r="111" spans="1:9" s="15" customFormat="1" ht="15" x14ac:dyDescent="0.25">
      <c r="A111" s="32"/>
      <c r="B111" s="33"/>
      <c r="C111" s="33"/>
      <c r="D111" s="34"/>
      <c r="E111" s="34"/>
      <c r="F111" s="34"/>
      <c r="G111" s="34"/>
      <c r="H111" s="34"/>
      <c r="I111" s="34"/>
    </row>
    <row r="112" spans="1:9" s="15" customFormat="1" ht="15" x14ac:dyDescent="0.25">
      <c r="A112" s="32"/>
      <c r="B112" s="33"/>
      <c r="C112" s="33"/>
      <c r="D112" s="34"/>
      <c r="E112" s="34"/>
      <c r="F112" s="34"/>
      <c r="G112" s="34"/>
      <c r="H112" s="34"/>
      <c r="I112" s="34"/>
    </row>
    <row r="113" spans="1:9" s="15" customFormat="1" ht="15" x14ac:dyDescent="0.25">
      <c r="A113" s="32"/>
      <c r="B113" s="33"/>
      <c r="C113" s="33"/>
      <c r="D113" s="34"/>
      <c r="E113" s="34"/>
      <c r="F113" s="34"/>
      <c r="G113" s="34"/>
      <c r="H113" s="34"/>
      <c r="I113" s="34"/>
    </row>
    <row r="114" spans="1:9" s="15" customFormat="1" ht="15" x14ac:dyDescent="0.25">
      <c r="A114" s="32"/>
      <c r="B114" s="33"/>
      <c r="C114" s="33"/>
      <c r="D114" s="34"/>
      <c r="E114" s="34"/>
      <c r="F114" s="34"/>
      <c r="G114" s="34"/>
      <c r="H114" s="34"/>
      <c r="I114" s="34"/>
    </row>
    <row r="115" spans="1:9" s="15" customFormat="1" ht="15" x14ac:dyDescent="0.25">
      <c r="A115" s="32"/>
      <c r="B115" s="33"/>
      <c r="C115" s="33"/>
      <c r="D115" s="34"/>
      <c r="E115" s="34"/>
      <c r="F115" s="34"/>
      <c r="G115" s="34"/>
      <c r="H115" s="34"/>
      <c r="I115" s="34"/>
    </row>
    <row r="116" spans="1:9" s="15" customFormat="1" ht="15" x14ac:dyDescent="0.25">
      <c r="A116" s="32"/>
      <c r="B116" s="33"/>
      <c r="C116" s="33"/>
      <c r="D116" s="34"/>
      <c r="E116" s="34"/>
      <c r="F116" s="34"/>
      <c r="G116" s="34"/>
      <c r="H116" s="34"/>
      <c r="I116" s="34"/>
    </row>
    <row r="117" spans="1:9" s="15" customFormat="1" ht="15" x14ac:dyDescent="0.25">
      <c r="A117" s="32"/>
      <c r="B117" s="33"/>
      <c r="C117" s="33"/>
      <c r="D117" s="34"/>
      <c r="E117" s="34"/>
      <c r="F117" s="34"/>
      <c r="G117" s="34"/>
      <c r="H117" s="34"/>
      <c r="I117" s="34"/>
    </row>
    <row r="118" spans="1:9" s="15" customFormat="1" ht="15" x14ac:dyDescent="0.25">
      <c r="A118" s="32"/>
      <c r="B118" s="33"/>
      <c r="C118" s="33"/>
      <c r="D118" s="34"/>
      <c r="E118" s="34"/>
      <c r="F118" s="34"/>
      <c r="G118" s="34"/>
      <c r="H118" s="34"/>
      <c r="I118" s="34"/>
    </row>
    <row r="119" spans="1:9" s="15" customFormat="1" ht="15" x14ac:dyDescent="0.25">
      <c r="A119" s="32"/>
      <c r="B119" s="33"/>
      <c r="C119" s="33"/>
      <c r="D119" s="34"/>
      <c r="E119" s="34"/>
      <c r="F119" s="34"/>
      <c r="G119" s="34"/>
      <c r="H119" s="34"/>
      <c r="I119" s="34"/>
    </row>
    <row r="120" spans="1:9" s="15" customFormat="1" ht="15" x14ac:dyDescent="0.25">
      <c r="A120" s="32"/>
      <c r="B120" s="33"/>
      <c r="C120" s="33"/>
      <c r="D120" s="34"/>
      <c r="E120" s="34"/>
      <c r="F120" s="34"/>
      <c r="G120" s="34"/>
      <c r="H120" s="34"/>
      <c r="I120" s="34"/>
    </row>
    <row r="121" spans="1:9" s="15" customFormat="1" x14ac:dyDescent="0.3">
      <c r="A121" s="126" t="s">
        <v>11</v>
      </c>
      <c r="B121" s="126"/>
      <c r="C121" s="126"/>
      <c r="D121" s="126"/>
      <c r="E121" s="126"/>
      <c r="F121" s="126"/>
      <c r="G121" s="126"/>
      <c r="H121" s="126"/>
      <c r="I121" s="127"/>
    </row>
    <row r="122" spans="1:9" s="15" customFormat="1" thickBot="1" x14ac:dyDescent="0.3">
      <c r="A122" s="47"/>
      <c r="B122" s="48"/>
      <c r="C122" s="49" t="s">
        <v>4</v>
      </c>
      <c r="D122" s="50">
        <f t="shared" ref="D122:I122" si="0">SUM(D3:D120)</f>
        <v>0</v>
      </c>
      <c r="E122" s="50">
        <f t="shared" si="0"/>
        <v>0</v>
      </c>
      <c r="F122" s="50">
        <f t="shared" si="0"/>
        <v>0</v>
      </c>
      <c r="G122" s="50">
        <f t="shared" si="0"/>
        <v>0</v>
      </c>
      <c r="H122" s="50">
        <f t="shared" si="0"/>
        <v>0</v>
      </c>
      <c r="I122" s="50">
        <f t="shared" si="0"/>
        <v>0</v>
      </c>
    </row>
    <row r="123" spans="1:9" ht="16.2" thickTop="1" x14ac:dyDescent="0.3"/>
  </sheetData>
  <sheetProtection algorithmName="SHA-512" hashValue="jqUYHa0E3fG062DXTDQw+Ih5U5kLQUxlF89qKxaMKL6o4ZXDH4hM/kz/sKwblfS2RPZzEcdgfA6LYfv1a7PWRA==" saltValue="8NUDkU0H0NTnizvwoYcWxQ==" spinCount="100000" sheet="1" insertRows="0" autoFilter="0"/>
  <protectedRanges>
    <protectedRange sqref="A3:I120" name="Range1"/>
  </protectedRanges>
  <autoFilter ref="A2:I2" xr:uid="{DF15B06F-046F-4809-B111-D602969F2A06}"/>
  <mergeCells count="2">
    <mergeCell ref="A121:I121"/>
    <mergeCell ref="A1:I1"/>
  </mergeCells>
  <dataValidations count="1">
    <dataValidation type="date" allowBlank="1" showInputMessage="1" showErrorMessage="1" errorTitle="Incorrect Date." error="Please enter a valid date." sqref="A3:A120" xr:uid="{F4FEF8CC-7B01-48A4-8389-79B28C4F818D}">
      <formula1>1</formula1>
      <formula2>2958465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Page &amp;P of &amp;N</oddFooter>
  </headerFooter>
  <rowBreaks count="1" manualBreakCount="1">
    <brk id="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44FE-C254-4DDA-A38E-8F2DFD80E379}">
  <sheetPr codeName="Sheet5"/>
  <dimension ref="A1:C55"/>
  <sheetViews>
    <sheetView zoomScale="80" zoomScaleNormal="80" workbookViewId="0">
      <pane ySplit="2" topLeftCell="A3" activePane="bottomLeft" state="frozen"/>
      <selection pane="bottomLeft" activeCell="B11" sqref="B11"/>
    </sheetView>
  </sheetViews>
  <sheetFormatPr defaultColWidth="8.88671875" defaultRowHeight="15.6" x14ac:dyDescent="0.3"/>
  <cols>
    <col min="1" max="1" width="38" style="4" customWidth="1"/>
    <col min="2" max="2" width="152" style="5" customWidth="1"/>
    <col min="3" max="3" width="32.88671875" style="3" customWidth="1"/>
    <col min="4" max="16384" width="8.88671875" style="3"/>
  </cols>
  <sheetData>
    <row r="1" spans="1:3" s="12" customFormat="1" ht="15.6" customHeight="1" thickBot="1" x14ac:dyDescent="0.55000000000000004">
      <c r="A1" s="132" t="str">
        <f>IF(ISBLANK('Instruction and Summary'!E76),"Renewal year is blank. Please enter the renewal year to enable the CPE calculations.",("Summary calculations are based on CPE activities with completion dates between "&amp; 'Instruction and Summary'!E77 &amp; " to " &amp; 'Instruction and Summary'!E78 &amp; "."))</f>
        <v>Renewal year is blank. Please enter the renewal year to enable the CPE calculations.</v>
      </c>
      <c r="B1" s="133"/>
      <c r="C1" s="134"/>
    </row>
    <row r="2" spans="1:3" s="15" customFormat="1" x14ac:dyDescent="0.25">
      <c r="A2" s="13" t="s">
        <v>17</v>
      </c>
      <c r="B2" s="14" t="s">
        <v>3</v>
      </c>
      <c r="C2" s="14" t="s">
        <v>15</v>
      </c>
    </row>
    <row r="3" spans="1:3" x14ac:dyDescent="0.3">
      <c r="A3" s="8"/>
      <c r="B3" s="9"/>
      <c r="C3" s="10"/>
    </row>
    <row r="4" spans="1:3" x14ac:dyDescent="0.3">
      <c r="A4" s="8"/>
      <c r="B4" s="9"/>
      <c r="C4" s="10"/>
    </row>
    <row r="5" spans="1:3" x14ac:dyDescent="0.3">
      <c r="A5" s="8"/>
      <c r="B5" s="9"/>
      <c r="C5" s="10"/>
    </row>
    <row r="6" spans="1:3" x14ac:dyDescent="0.3">
      <c r="A6" s="8"/>
      <c r="B6" s="9"/>
      <c r="C6" s="10"/>
    </row>
    <row r="7" spans="1:3" x14ac:dyDescent="0.3">
      <c r="A7" s="8"/>
      <c r="B7" s="9"/>
      <c r="C7" s="10"/>
    </row>
    <row r="8" spans="1:3" x14ac:dyDescent="0.3">
      <c r="A8" s="8"/>
      <c r="B8" s="9"/>
      <c r="C8" s="10"/>
    </row>
    <row r="9" spans="1:3" x14ac:dyDescent="0.3">
      <c r="A9" s="8"/>
      <c r="B9" s="9"/>
      <c r="C9" s="10"/>
    </row>
    <row r="10" spans="1:3" x14ac:dyDescent="0.3">
      <c r="A10" s="8"/>
      <c r="B10" s="9"/>
      <c r="C10" s="10"/>
    </row>
    <row r="11" spans="1:3" x14ac:dyDescent="0.3">
      <c r="A11" s="8"/>
      <c r="B11" s="9"/>
      <c r="C11" s="10"/>
    </row>
    <row r="12" spans="1:3" x14ac:dyDescent="0.3">
      <c r="A12" s="8"/>
      <c r="B12" s="9"/>
      <c r="C12" s="10"/>
    </row>
    <row r="13" spans="1:3" x14ac:dyDescent="0.3">
      <c r="A13" s="8"/>
      <c r="B13" s="9"/>
      <c r="C13" s="10"/>
    </row>
    <row r="14" spans="1:3" x14ac:dyDescent="0.3">
      <c r="A14" s="8"/>
      <c r="B14" s="9"/>
      <c r="C14" s="10"/>
    </row>
    <row r="15" spans="1:3" x14ac:dyDescent="0.3">
      <c r="A15" s="8"/>
      <c r="B15" s="9"/>
      <c r="C15" s="10"/>
    </row>
    <row r="16" spans="1:3" x14ac:dyDescent="0.3">
      <c r="A16" s="8"/>
      <c r="B16" s="9"/>
      <c r="C16" s="10"/>
    </row>
    <row r="17" spans="1:3" x14ac:dyDescent="0.3">
      <c r="A17" s="8"/>
      <c r="B17" s="9"/>
      <c r="C17" s="10"/>
    </row>
    <row r="18" spans="1:3" x14ac:dyDescent="0.3">
      <c r="A18" s="8"/>
      <c r="B18" s="9"/>
      <c r="C18" s="10"/>
    </row>
    <row r="19" spans="1:3" x14ac:dyDescent="0.3">
      <c r="A19" s="8"/>
      <c r="B19" s="9"/>
      <c r="C19" s="10"/>
    </row>
    <row r="20" spans="1:3" x14ac:dyDescent="0.3">
      <c r="A20" s="8"/>
      <c r="B20" s="9"/>
      <c r="C20" s="10"/>
    </row>
    <row r="21" spans="1:3" x14ac:dyDescent="0.3">
      <c r="A21" s="8"/>
      <c r="B21" s="9"/>
      <c r="C21" s="10"/>
    </row>
    <row r="22" spans="1:3" x14ac:dyDescent="0.3">
      <c r="A22" s="8"/>
      <c r="B22" s="9"/>
      <c r="C22" s="10"/>
    </row>
    <row r="23" spans="1:3" x14ac:dyDescent="0.3">
      <c r="A23" s="8"/>
      <c r="B23" s="9"/>
      <c r="C23" s="10"/>
    </row>
    <row r="24" spans="1:3" x14ac:dyDescent="0.3">
      <c r="A24" s="8"/>
      <c r="B24" s="9"/>
      <c r="C24" s="10"/>
    </row>
    <row r="25" spans="1:3" x14ac:dyDescent="0.3">
      <c r="A25" s="8"/>
      <c r="B25" s="9"/>
      <c r="C25" s="10"/>
    </row>
    <row r="26" spans="1:3" x14ac:dyDescent="0.3">
      <c r="A26" s="8"/>
      <c r="B26" s="9"/>
      <c r="C26" s="10"/>
    </row>
    <row r="27" spans="1:3" x14ac:dyDescent="0.3">
      <c r="A27" s="8"/>
      <c r="B27" s="9"/>
      <c r="C27" s="10"/>
    </row>
    <row r="28" spans="1:3" x14ac:dyDescent="0.3">
      <c r="A28" s="8"/>
      <c r="B28" s="9"/>
      <c r="C28" s="10"/>
    </row>
    <row r="29" spans="1:3" x14ac:dyDescent="0.3">
      <c r="A29" s="8"/>
      <c r="B29" s="9"/>
      <c r="C29" s="10"/>
    </row>
    <row r="30" spans="1:3" x14ac:dyDescent="0.3">
      <c r="A30" s="8"/>
      <c r="B30" s="9"/>
      <c r="C30" s="10"/>
    </row>
    <row r="31" spans="1:3" x14ac:dyDescent="0.3">
      <c r="A31" s="8"/>
      <c r="B31" s="9"/>
      <c r="C31" s="10"/>
    </row>
    <row r="32" spans="1:3" x14ac:dyDescent="0.3">
      <c r="A32" s="8"/>
      <c r="B32" s="9"/>
      <c r="C32" s="10"/>
    </row>
    <row r="33" spans="1:3" x14ac:dyDescent="0.3">
      <c r="A33" s="8"/>
      <c r="B33" s="9"/>
      <c r="C33" s="10"/>
    </row>
    <row r="34" spans="1:3" x14ac:dyDescent="0.3">
      <c r="A34" s="8"/>
      <c r="B34" s="9"/>
      <c r="C34" s="10"/>
    </row>
    <row r="35" spans="1:3" x14ac:dyDescent="0.3">
      <c r="A35" s="8"/>
      <c r="B35" s="9"/>
      <c r="C35" s="10"/>
    </row>
    <row r="36" spans="1:3" x14ac:dyDescent="0.3">
      <c r="A36" s="8"/>
      <c r="B36" s="9"/>
      <c r="C36" s="10"/>
    </row>
    <row r="37" spans="1:3" x14ac:dyDescent="0.3">
      <c r="A37" s="8"/>
      <c r="B37" s="9"/>
      <c r="C37" s="10"/>
    </row>
    <row r="38" spans="1:3" x14ac:dyDescent="0.3">
      <c r="A38" s="8"/>
      <c r="B38" s="9"/>
      <c r="C38" s="10"/>
    </row>
    <row r="39" spans="1:3" x14ac:dyDescent="0.3">
      <c r="A39" s="8"/>
      <c r="B39" s="9"/>
      <c r="C39" s="10"/>
    </row>
    <row r="40" spans="1:3" x14ac:dyDescent="0.3">
      <c r="A40" s="8"/>
      <c r="B40" s="9"/>
      <c r="C40" s="10"/>
    </row>
    <row r="41" spans="1:3" x14ac:dyDescent="0.3">
      <c r="A41" s="8"/>
      <c r="B41" s="9"/>
      <c r="C41" s="10"/>
    </row>
    <row r="42" spans="1:3" x14ac:dyDescent="0.3">
      <c r="A42" s="8"/>
      <c r="B42" s="9"/>
      <c r="C42" s="10"/>
    </row>
    <row r="43" spans="1:3" x14ac:dyDescent="0.3">
      <c r="A43" s="8"/>
      <c r="B43" s="9"/>
      <c r="C43" s="10"/>
    </row>
    <row r="44" spans="1:3" x14ac:dyDescent="0.3">
      <c r="A44" s="8"/>
      <c r="B44" s="9"/>
      <c r="C44" s="10"/>
    </row>
    <row r="45" spans="1:3" x14ac:dyDescent="0.3">
      <c r="A45" s="8"/>
      <c r="B45" s="9"/>
      <c r="C45" s="10"/>
    </row>
    <row r="46" spans="1:3" x14ac:dyDescent="0.3">
      <c r="A46" s="8"/>
      <c r="B46" s="9"/>
      <c r="C46" s="10"/>
    </row>
    <row r="47" spans="1:3" x14ac:dyDescent="0.3">
      <c r="A47" s="8"/>
      <c r="B47" s="9"/>
      <c r="C47" s="10"/>
    </row>
    <row r="48" spans="1:3" x14ac:dyDescent="0.3">
      <c r="A48" s="8"/>
      <c r="B48" s="9"/>
      <c r="C48" s="10"/>
    </row>
    <row r="49" spans="1:3" x14ac:dyDescent="0.3">
      <c r="A49" s="8"/>
      <c r="B49" s="9"/>
      <c r="C49" s="10"/>
    </row>
    <row r="50" spans="1:3" x14ac:dyDescent="0.3">
      <c r="A50" s="8"/>
      <c r="B50" s="9"/>
      <c r="C50" s="10"/>
    </row>
    <row r="51" spans="1:3" x14ac:dyDescent="0.3">
      <c r="A51" s="8"/>
      <c r="B51" s="9"/>
      <c r="C51" s="10"/>
    </row>
    <row r="52" spans="1:3" x14ac:dyDescent="0.3">
      <c r="A52" s="8"/>
      <c r="B52" s="9"/>
      <c r="C52" s="10"/>
    </row>
    <row r="53" spans="1:3" s="15" customFormat="1" x14ac:dyDescent="0.3">
      <c r="A53" s="131" t="s">
        <v>11</v>
      </c>
      <c r="B53" s="126"/>
      <c r="C53" s="127"/>
    </row>
    <row r="54" spans="1:3" s="15" customFormat="1" thickBot="1" x14ac:dyDescent="0.3">
      <c r="A54" s="47"/>
      <c r="B54" s="48"/>
      <c r="C54" s="50">
        <f t="shared" ref="C54" si="0">SUM(C3:C53)</f>
        <v>0</v>
      </c>
    </row>
    <row r="55" spans="1:3" ht="16.2" thickTop="1" x14ac:dyDescent="0.3"/>
  </sheetData>
  <sheetProtection algorithmName="SHA-512" hashValue="FaGwbmy53xyexzs4WiSjuevY6o4/uPE+63RJxflYTu7+itw+mTgCdMbSaEuD9kMVc3Z59U+Se2RLp+zgzMIE6w==" saltValue="vXUPyVRgBBm1r/pRCZ3g0w==" spinCount="100000" sheet="1" insertRows="0" autoFilter="0"/>
  <protectedRanges>
    <protectedRange sqref="A3:C52" name="Range1"/>
  </protectedRanges>
  <autoFilter ref="A2:C2" xr:uid="{843444FE-C254-4DDA-A38E-8F2DFD80E379}"/>
  <mergeCells count="2">
    <mergeCell ref="A53:C53"/>
    <mergeCell ref="A1:C1"/>
  </mergeCells>
  <dataValidations count="1">
    <dataValidation type="date" allowBlank="1" showInputMessage="1" showErrorMessage="1" errorTitle="Incorrect Date." error="Please enter a valid date." sqref="A3:A52" xr:uid="{8FA2F679-4E53-446A-8A91-A85CE9CF4F16}">
      <formula1>1</formula1>
      <formula2>2958465</formula2>
    </dataValidation>
  </dataValidations>
  <pageMargins left="0.70866141732283472" right="0.70866141732283472" top="0.74803149606299213" bottom="0.74803149606299213" header="0.31496062992125984" footer="0.31496062992125984"/>
  <pageSetup scale="41" orientation="landscape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DF8659-30D8-4523-896B-115E702F6D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 and Summary</vt:lpstr>
      <vt:lpstr>Structured CPE</vt:lpstr>
      <vt:lpstr>Unstructured CPE</vt:lpstr>
      <vt:lpstr>'Structured CPE'!Print_Titles</vt:lpstr>
      <vt:lpstr>'Unstructured CPE'!Print_Titles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 Yi LOO (ACRA)</dc:creator>
  <cp:lastModifiedBy>Pao Yi LOO (ACRA)</cp:lastModifiedBy>
  <cp:lastPrinted>2026-05-07T02:52:38Z</cp:lastPrinted>
  <dcterms:created xsi:type="dcterms:W3CDTF">2026-02-09T07:32:59Z</dcterms:created>
  <dcterms:modified xsi:type="dcterms:W3CDTF">2026-08-14T07:04:14Z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2026-02-09T08:22:43Z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ecdbd259-0d99-4025-a94f-a697634b596e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