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https://gccprod.sharepoint.com/sites/BCA-GreenMarkAssessors-MST-GM2021criteriaupdate/Shared Documents/FINAL (FOR UPLOADING)/"/>
    </mc:Choice>
  </mc:AlternateContent>
  <xr:revisionPtr revIDLastSave="74" documentId="13_ncr:1_{E9D823F7-0D68-42F1-97F9-01766896F42D}" xr6:coauthVersionLast="47" xr6:coauthVersionMax="47" xr10:uidLastSave="{05854E50-FB02-4DA5-9DDB-382FD4070D20}"/>
  <bookViews>
    <workbookView xWindow="-120" yWindow="-16320" windowWidth="29040" windowHeight="15840" tabRatio="784" firstSheet="1" activeTab="1" xr2:uid="{00000000-000D-0000-FFFF-FFFF00000000}"/>
  </bookViews>
  <sheets>
    <sheet name="Guidance Notes" sheetId="26" state="hidden" r:id="rId1"/>
    <sheet name="1. Project Details" sheetId="1" r:id="rId2"/>
    <sheet name="2.1 EE Pathway1" sheetId="2" state="hidden" r:id="rId3"/>
    <sheet name="2. EE requirement" sheetId="21" state="hidden" r:id="rId4"/>
    <sheet name="2. EE Pathway2" sheetId="20" state="hidden" r:id="rId5"/>
    <sheet name="2. EE Pathway 2 " sheetId="27" r:id="rId6"/>
    <sheet name="3. Energy Consumption" sheetId="17" r:id="rId7"/>
    <sheet name="4. Water Consumption" sheetId="8" r:id="rId8"/>
    <sheet name="7. CoC" sheetId="13" state="hidden" r:id="rId9"/>
    <sheet name="8. Sustainable OM" sheetId="9" state="hidden" r:id="rId10"/>
    <sheet name="8. IEQ" sheetId="15" state="hidden" r:id="rId11"/>
    <sheet name="5. Sustainable OM" sheetId="28" r:id="rId12"/>
    <sheet name="6. Community WB" sheetId="19" r:id="rId13"/>
  </sheets>
  <externalReferences>
    <externalReference r:id="rId14"/>
  </externalReferences>
  <definedNames>
    <definedName name="_xlnm.Print_Area" localSheetId="1">'1. Project Details'!$A$3:$C$23</definedName>
    <definedName name="_xlnm.Print_Area" localSheetId="4">'2. EE Pathway2'!$A$2:$F$17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8" l="1"/>
  <c r="E58" i="8"/>
  <c r="B54" i="8"/>
  <c r="F57" i="8"/>
  <c r="E57" i="8"/>
  <c r="C58" i="8"/>
  <c r="D57" i="8"/>
  <c r="C57" i="8"/>
  <c r="B36" i="17"/>
  <c r="B18" i="17"/>
  <c r="C18" i="17"/>
  <c r="B60" i="17"/>
  <c r="B61" i="17" s="1"/>
  <c r="L9" i="2"/>
  <c r="K8" i="2"/>
  <c r="K7" i="2"/>
  <c r="L7" i="2" s="1"/>
  <c r="M5" i="2"/>
  <c r="D53" i="17"/>
  <c r="C53" i="8"/>
  <c r="D53" i="8"/>
  <c r="B53" i="8"/>
  <c r="C35" i="8"/>
  <c r="D35" i="8"/>
  <c r="B35" i="8"/>
  <c r="C18" i="8"/>
  <c r="D18" i="8"/>
  <c r="B18" i="8"/>
  <c r="B57" i="8" s="1"/>
  <c r="D58" i="8" l="1"/>
  <c r="B36" i="8"/>
  <c r="C53" i="17"/>
  <c r="B53" i="17"/>
  <c r="D35" i="17"/>
  <c r="C35" i="17"/>
  <c r="D18" i="17"/>
  <c r="B59" i="17"/>
  <c r="M7" i="2"/>
  <c r="M9" i="2"/>
  <c r="D59" i="17" l="1"/>
  <c r="D61" i="17" s="1"/>
  <c r="D62" i="17" s="1"/>
  <c r="B35" i="17"/>
  <c r="B54" i="17"/>
  <c r="C59" i="17" l="1"/>
  <c r="C61" i="17" s="1"/>
  <c r="C6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Jolene Sim</author>
  </authors>
  <commentList>
    <comment ref="C25" authorId="0" shapeId="0" xr:uid="{BFAA7AA1-DC2D-464D-87A2-105199B76892}">
      <text>
        <r>
          <rPr>
            <b/>
            <sz val="9"/>
            <color indexed="81"/>
            <rFont val="Tahoma"/>
            <charset val="1"/>
          </rPr>
          <t>Upgrading and replacement of solar panels</t>
        </r>
      </text>
    </comment>
    <comment ref="C42" authorId="0" shapeId="0" xr:uid="{0666904B-B67A-45CB-B229-5A067274D222}">
      <text>
        <r>
          <rPr>
            <b/>
            <sz val="9"/>
            <color indexed="81"/>
            <rFont val="Tahoma"/>
            <charset val="1"/>
          </rPr>
          <t>Data loss during this month</t>
        </r>
      </text>
    </comment>
  </commentList>
</comments>
</file>

<file path=xl/sharedStrings.xml><?xml version="1.0" encoding="utf-8"?>
<sst xmlns="http://schemas.openxmlformats.org/spreadsheetml/2006/main" count="318" uniqueCount="207">
  <si>
    <t>Guidance Notes</t>
  </si>
  <si>
    <t xml:space="preserve">GM 2021 In Operation aims to encourage buildings that have been previously certified before to continuously improve and maintain their performance. 
</t>
  </si>
  <si>
    <t xml:space="preserve">The assessment will be based on their measured data. No letter of commitment or undertaking will be accepted for GM2021 In Operation certification.  Supporting documents such as OSE report, IAQ audit, POE survey shall be completed prior to the GM assessment.
</t>
  </si>
  <si>
    <t xml:space="preserve">Based on the actual performance, the GM ratings can be upgraded or downgraded. For example,  a building has been previously certified with GM Gold rating, but the actual performance at the time of assessment meets the GM2021 SLE requirement, the rating can be upgraded to SLE. </t>
  </si>
  <si>
    <r>
      <t>How to calculate EUI for EE pathway1? 
Energy Use Intensity (EUI) express a building's energy use over a period of one year. It's calculated by dividing the total energy consumed by the building in one year (measured in kWh) by the total gross floor area (GFA) of the building (m</t>
    </r>
    <r>
      <rPr>
        <vertAlign val="superscript"/>
        <sz val="12"/>
        <color rgb="FF000000"/>
        <rFont val="Calibri"/>
        <family val="2"/>
      </rPr>
      <t>2</t>
    </r>
    <r>
      <rPr>
        <sz val="12"/>
        <color rgb="FF000000"/>
        <rFont val="Calibri"/>
        <family val="2"/>
      </rPr>
      <t xml:space="preserve">).  You can get your most recent one year's energy use from your utility bills and divided by GFA to get the most recent EUI. 
</t>
    </r>
    <r>
      <rPr>
        <b/>
        <sz val="12"/>
        <color rgb="FF000000"/>
        <rFont val="Calibri"/>
        <family val="2"/>
      </rPr>
      <t>Note:</t>
    </r>
    <r>
      <rPr>
        <sz val="12"/>
        <color rgb="FF000000"/>
        <rFont val="Calibri"/>
        <family val="2"/>
      </rPr>
      <t xml:space="preserve"> to use EUI pathway, the occupancy rate must be higher than 60%. </t>
    </r>
  </si>
  <si>
    <t xml:space="preserve">TSE stands for Total System Efficiency. For water-cooled or air-cooled system, it is the sum of the efficiency values of both chiller plant and air side; for VRF or unitary system, TSE is the sum of efficiency values of the CU and FCUs (or AHUs if applicable).
</t>
  </si>
  <si>
    <t>DCS refers to the supply of chilled water for cooling purpose from a central source to multiple buildings through a network of pipes. Individual users purchase chilled water from the district cooling system operator and do not need to install separate chiller plant or unitary system. This is different from buildings’ in-house air-conditioning plant, in part or in full, being maintained and operated by a third party.</t>
  </si>
  <si>
    <t xml:space="preserve">Under EE Pathway 2, projects shall meet the minimum requirements i.e. the TSE should be better than 0.9kW/RT or the plant efficiency must be better than 0.65kW/RT, regardless of the project's previous GM rating. 
Compliance through the plant efficiency of 0.65kW/RT will be phased out by 31 Oct 2023 (based on LOA date). In other words, from 1 Nov 2023, all re-certification projects are subject to the same minimum TSE of 0.9kW/RT.
For projects complying with minimum 0.65kW/RT for plant efficiency before 31 Oct 2023, air side efficiency must be measured as well, though it is not for compliance purposes. The is for building owners to take note of the airside performance and prepare for compliance with future requirement. 
</t>
  </si>
  <si>
    <r>
      <t>Under TSE requirement in GM2021 In Operation, is it required to measure TSE for all types of systems i.e. water cooled, air cooled and VRF system?
The answer is yes for both water and air side efficiencies. However for VRF system, the CU efficiency can be based on catalogue and NEA formula till 31 Oct 2023 (LOA issued). In other words,</t>
    </r>
    <r>
      <rPr>
        <b/>
        <sz val="12"/>
        <color rgb="FF000000"/>
        <rFont val="Calibri"/>
        <family val="2"/>
      </rPr>
      <t xml:space="preserve"> from 1 Nov 2023</t>
    </r>
    <r>
      <rPr>
        <sz val="12"/>
        <color rgb="FF000000"/>
        <rFont val="Calibri"/>
        <family val="2"/>
      </rPr>
      <t xml:space="preserve">, ongoing projects with VRF system need to measure their CUs’ efficiency. 
For projects do not have VRF's technical specifications, and do not want to measure its efficiency before 30 Oct 2023, the VRF efficiency will be calculated based on nameplate power and cooling load. 
For buildings with permanent M&amp;V for VRF system, such as suppliers' monitoring system, the efficiency should be based on the measured data.
OSE report should include air side and VRF as well. 
</t>
    </r>
  </si>
  <si>
    <r>
      <t xml:space="preserve">For projects without permanent M&amp;V for air side, how can the air side efficiency be measured?
For projects without permanent M&amp;V for airside, 3rd party energy audit for air side is required. Please see detailed requirement below:
a) For AHUs with VSD (most projects), power readings should be downloaded from </t>
    </r>
    <r>
      <rPr>
        <b/>
        <sz val="12"/>
        <color rgb="FF000000"/>
        <rFont val="Calibri"/>
        <family val="2"/>
      </rPr>
      <t>all</t>
    </r>
    <r>
      <rPr>
        <sz val="12"/>
        <color rgb="FF000000"/>
        <rFont val="Calibri"/>
        <family val="2"/>
      </rPr>
      <t xml:space="preserve"> AHUs to calculate air side efficiency;
b) For AHUs without VSD (not common for GM certified projects), measurement must be taken with the sampling size of 30%  for AHUs of each size (in terms of cooling capacity) with trend logging of power and cooling load for one week. The minimum number of AHUs to be measured is 5 and capped at max of 20 AHUs. When the actual number of AHUs on site is less than 5, all AHUs need to be measured.
c) For FCUs, catalogue data can be used to do calculation
This is valid till the next major retrofit when the building will be subject to GM2021 full certification. 
</t>
    </r>
  </si>
  <si>
    <t xml:space="preserve">Does OSE report need to be endorsed by an Energy Auditor (EA)or PE(Mech) for GM2021 In Operation?
For all projects that are required to submit independent OSE report, the OSE has to be endorsed. If the on-site system is linked to BCA system (such as SLEB hub or chiller portal), OSE report and its endorsement are not required.
</t>
  </si>
  <si>
    <t xml:space="preserve">Can Existing Residential Buildings (ERB) re-certification be assessed under GM2021 In Operation?
Yes, GM2021 In Operation is applicable for both ERB and ENRB. 
</t>
  </si>
  <si>
    <t xml:space="preserve">I have an existing building using chilled water system with one VRF at level one for a café, do I need to install M&amp;V for this standalone VRF system?
Permanent M&amp;V is required only if when the VRF system and air distribution system serve an aggregate conditioned floor area of 2000m2 or more. Please refer to Code on Environmental Sustainability Measures for Existing Building (Edition 3) for permanent M&amp;V requirements.  
</t>
  </si>
  <si>
    <t xml:space="preserve">GM: 2021 In Operation is applicable for Existing Buildings (a) which have previously attained Green Mark certification, (b) applying for re-certification and (c) have not done any major retrofit.  </t>
  </si>
  <si>
    <t>GM: 2021 In Operation</t>
  </si>
  <si>
    <t>Project Details</t>
  </si>
  <si>
    <t>Possible inputs</t>
  </si>
  <si>
    <t>GM Reference No</t>
  </si>
  <si>
    <t>Building name</t>
  </si>
  <si>
    <t>Type of Building (private/public/landed)</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</si>
  <si>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</si>
  <si>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</si>
  <si>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</si>
  <si>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</si>
  <si>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Blocks</t>
  </si>
  <si>
    <t>Storeys</t>
  </si>
  <si>
    <t>Building Key Performance Data:</t>
  </si>
  <si>
    <r>
      <t>EUI Pathway1: for buildings with</t>
    </r>
    <r>
      <rPr>
        <b/>
        <u/>
        <sz val="11"/>
        <color theme="1"/>
        <rFont val="Arial"/>
        <family val="2"/>
      </rPr>
      <t xml:space="preserve"> in-house</t>
    </r>
    <r>
      <rPr>
        <b/>
        <sz val="11"/>
        <color theme="1"/>
        <rFont val="Arial"/>
        <family val="2"/>
      </rPr>
      <t xml:space="preserve"> Chilled water systems or other cooling systems</t>
    </r>
  </si>
  <si>
    <t>EUI Pathway1: for buildings supplied by DCS*</t>
  </si>
  <si>
    <t>Building Type</t>
  </si>
  <si>
    <t>Gold 
40%</t>
  </si>
  <si>
    <t>Goldplus 
50%</t>
  </si>
  <si>
    <t>Platinum 
55%</t>
  </si>
  <si>
    <t>SLE
60%</t>
  </si>
  <si>
    <t>Commercial</t>
  </si>
  <si>
    <t>Office Buildings (Large)</t>
  </si>
  <si>
    <t>Office Buildings (Small)</t>
  </si>
  <si>
    <t>Hotels (Large)</t>
  </si>
  <si>
    <t>Hotels (Small)</t>
  </si>
  <si>
    <t>Retail Malls</t>
  </si>
  <si>
    <t>Educational</t>
  </si>
  <si>
    <t>IHL (University, Polytechnics and ITE)</t>
  </si>
  <si>
    <t>Private Schools and Colleges</t>
  </si>
  <si>
    <t>Junior Colleges (MOE)</t>
  </si>
  <si>
    <t>nil</t>
  </si>
  <si>
    <t>Secondary Schools (MOE)</t>
  </si>
  <si>
    <t>Primary Schools (MOE)</t>
  </si>
  <si>
    <t>Healthcare</t>
  </si>
  <si>
    <t>Hospitals (Private and General)</t>
  </si>
  <si>
    <t>Community Hospitals</t>
  </si>
  <si>
    <t xml:space="preserve">Polyclinic </t>
  </si>
  <si>
    <t>Nursing/Youth Homes</t>
  </si>
  <si>
    <t>Other Non-Residential</t>
  </si>
  <si>
    <t>Mixed Develpments</t>
  </si>
  <si>
    <t>by GFA mix</t>
  </si>
  <si>
    <t xml:space="preserve">Community Centres </t>
  </si>
  <si>
    <t>Civic Buildings</t>
  </si>
  <si>
    <t>Cultural Institution</t>
  </si>
  <si>
    <t>Sports and Recreation Centres</t>
  </si>
  <si>
    <t>Religious/ Place of Worship</t>
  </si>
  <si>
    <t>NA</t>
  </si>
  <si>
    <t>Industrial</t>
  </si>
  <si>
    <t>High Tech Industrial</t>
  </si>
  <si>
    <t>Light Industrial</t>
  </si>
  <si>
    <t>Warehouses, Workshops and Others</t>
  </si>
  <si>
    <t>Residential</t>
  </si>
  <si>
    <t>Multi Residential (HDB, EC, Condo, pte apartments)</t>
  </si>
  <si>
    <t>Cluster Housing</t>
  </si>
  <si>
    <t>Landed Housing</t>
  </si>
  <si>
    <t>Additional Notes</t>
  </si>
  <si>
    <t>Non Residential Buildings Minimum TSE</t>
  </si>
  <si>
    <t>0.9kW/RT</t>
  </si>
  <si>
    <t>For ENRB using DCS*, air side minimum efficiency</t>
  </si>
  <si>
    <t>0.25kW/RT</t>
  </si>
  <si>
    <t>On-site RE is included in EUI (net off)</t>
  </si>
  <si>
    <t>On-site RE</t>
  </si>
  <si>
    <t xml:space="preserve">EUI measured for EB and In Operation - occupancy rate </t>
  </si>
  <si>
    <t>&gt;60%</t>
  </si>
  <si>
    <t>Excludes EV charging station consumption</t>
  </si>
  <si>
    <t>EUI calculation:</t>
  </si>
  <si>
    <t xml:space="preserve">Energy Utilisation Intensity =Total  Building Energy Consumption of one year (kWhyr) / GFA (m2)
Please use the most recent 12 months' energy consumption (occupancy rate &gt;60%)  to calculate the most recent EUI. </t>
  </si>
  <si>
    <t xml:space="preserve">*DCS refers to the supply of chilled water for cooling purpose from a central source to multiple buildings through a network of pipes. Individual users purchase chilled water from the district cooling system operator and do not need to install their own air-conditioning plant. This is different from buildings’ in-house air-conditioning plant, in part or in full, being maintained and operated by a third party.  </t>
  </si>
  <si>
    <t>Rating</t>
  </si>
  <si>
    <t>Gold*</t>
  </si>
  <si>
    <r>
      <t>Gold</t>
    </r>
    <r>
      <rPr>
        <b/>
        <vertAlign val="superscript"/>
        <sz val="12"/>
        <color rgb="FF000000"/>
        <rFont val="Calibri"/>
        <family val="2"/>
      </rPr>
      <t>PLUS</t>
    </r>
  </si>
  <si>
    <t>Platinum</t>
  </si>
  <si>
    <t>SLE</t>
  </si>
  <si>
    <t>% Energy efficiency improvement over 2005 levels*</t>
  </si>
  <si>
    <r>
      <t>Applicable EE Pathways</t>
    </r>
    <r>
      <rPr>
        <sz val="12"/>
        <color rgb="FF000000"/>
        <rFont val="Calibri"/>
        <family val="2"/>
      </rPr>
      <t xml:space="preserve">:   </t>
    </r>
    <r>
      <rPr>
        <sz val="12"/>
        <color rgb="FF4472C4"/>
        <rFont val="Calibri"/>
        <family val="2"/>
      </rPr>
      <t xml:space="preserve">Pathway 1 </t>
    </r>
    <r>
      <rPr>
        <sz val="12"/>
        <color rgb="FF000000"/>
        <rFont val="Calibri"/>
        <family val="2"/>
      </rPr>
      <t>– EUI;</t>
    </r>
    <r>
      <rPr>
        <b/>
        <sz val="12"/>
        <color rgb="FF000000"/>
        <rFont val="Calibri"/>
        <family val="2"/>
      </rPr>
      <t xml:space="preserve">
</t>
    </r>
    <r>
      <rPr>
        <sz val="12"/>
        <color rgb="FF000000"/>
        <rFont val="Calibri"/>
        <family val="2"/>
      </rPr>
      <t xml:space="preserve">                                            </t>
    </r>
    <r>
      <rPr>
        <sz val="12"/>
        <color theme="4"/>
        <rFont val="Calibri"/>
        <family val="2"/>
      </rPr>
      <t>Pathway 2</t>
    </r>
    <r>
      <rPr>
        <sz val="12"/>
        <color rgb="FF000000"/>
        <rFont val="Calibri"/>
        <family val="2"/>
      </rPr>
      <t xml:space="preserve"> – Fixed metrics</t>
    </r>
  </si>
  <si>
    <t>*Aligns with mandatory minimum energy efficiency requirements to raise energy performance standards of existing buildings</t>
  </si>
  <si>
    <t>Building types</t>
  </si>
  <si>
    <t>PARAMETER</t>
  </si>
  <si>
    <t>Gold</t>
  </si>
  <si>
    <t>GoldPLUS</t>
  </si>
  <si>
    <t>For Commerical buildings</t>
  </si>
  <si>
    <r>
      <t>ACMV TSE</t>
    </r>
    <r>
      <rPr>
        <vertAlign val="superscript"/>
        <sz val="12"/>
        <color theme="1"/>
        <rFont val="Calibri"/>
        <family val="2"/>
        <scheme val="minor"/>
      </rPr>
      <t>1</t>
    </r>
  </si>
  <si>
    <t>TSE 0.9 or
Plant efficiency of 0.65</t>
  </si>
  <si>
    <t>For Healthcare buildings</t>
  </si>
  <si>
    <t>For Educational buildings</t>
  </si>
  <si>
    <t>For High Tech/ High intensity Industrial buildings</t>
  </si>
  <si>
    <t>For Light industrial/ Warehouse buildings</t>
  </si>
  <si>
    <t>For other non Residential buildings</t>
  </si>
  <si>
    <r>
      <t>For building supplied by DCS</t>
    </r>
    <r>
      <rPr>
        <b/>
        <vertAlign val="superscript"/>
        <sz val="12"/>
        <color theme="1"/>
        <rFont val="Arial"/>
        <family val="2"/>
      </rPr>
      <t>2</t>
    </r>
  </si>
  <si>
    <t>Air side efficiency</t>
  </si>
  <si>
    <r>
      <rPr>
        <b/>
        <u/>
        <sz val="12"/>
        <color theme="1"/>
        <rFont val="Arial"/>
        <family val="2"/>
      </rPr>
      <t xml:space="preserve">Note: </t>
    </r>
    <r>
      <rPr>
        <vertAlign val="superscript"/>
        <sz val="11"/>
        <color theme="1"/>
        <rFont val="Arial"/>
        <family val="2"/>
      </rPr>
      <t xml:space="preserve">
1</t>
    </r>
    <r>
      <rPr>
        <sz val="11"/>
        <color theme="1"/>
        <rFont val="Arial"/>
        <family val="2"/>
      </rPr>
      <t xml:space="preserve">TSE is Total System Efficiency, including the efficiency from both chilled water plant and air side for water-cooled system; for VRF system, TSE includes the CU and FCUs efficiency
</t>
    </r>
    <r>
      <rPr>
        <vertAlign val="superscript"/>
        <sz val="11"/>
        <color theme="1"/>
        <rFont val="Arial"/>
        <family val="2"/>
      </rPr>
      <t>2</t>
    </r>
    <r>
      <rPr>
        <sz val="11"/>
        <color theme="1"/>
        <rFont val="Arial"/>
        <family val="2"/>
      </rPr>
      <t xml:space="preserve">DCS refers to the supply of chilled water for cooling purpose from a central source to multiple buildings through a network of pipes. Individual users purchase chilled water from the district cooling system operator and do not need to install their own air-conditioning plant. This is different from buildings’ in-house air-conditioning plant, in part or in full, being maintained and operated by a third party.
</t>
    </r>
    <r>
      <rPr>
        <vertAlign val="superscript"/>
        <sz val="11"/>
        <color theme="1"/>
        <rFont val="Arial"/>
        <family val="2"/>
      </rPr>
      <t>3</t>
    </r>
    <r>
      <rPr>
        <sz val="11"/>
        <color theme="1"/>
        <rFont val="Arial"/>
        <family val="2"/>
      </rPr>
      <t xml:space="preserve">For GM2021 full certification, M&amp;V is required for TSE calculation/measurement; However, for project previously certified under legacy criteria, applying re-certification based on GM: 2021 In-Operation, air side efficiency can be done by third party energy audit. The methodology of air side measurement and its sampling size should refer to the guidance notes.  
</t>
    </r>
  </si>
  <si>
    <t>Parameter</t>
  </si>
  <si>
    <t>VRF systems for common areas</t>
  </si>
  <si>
    <t xml:space="preserve">Community Health Wellbeing activity </t>
  </si>
  <si>
    <t>Minimum Green Plot Ratio (GnPR)</t>
  </si>
  <si>
    <t>≥4</t>
  </si>
  <si>
    <t>≥4.5</t>
  </si>
  <si>
    <t>Energy Use Intensity (3 Years Electricity Bill of common area)</t>
  </si>
  <si>
    <t>Energy Consumption (1st Year, Baseline)</t>
  </si>
  <si>
    <t xml:space="preserve">Month </t>
  </si>
  <si>
    <t>Common Area Consumption (kWh)</t>
  </si>
  <si>
    <t>Before PV (kWh)</t>
  </si>
  <si>
    <t>Yearly Consumption</t>
  </si>
  <si>
    <t>Energy Consumption (2nd Year)</t>
  </si>
  <si>
    <t>Baseline Improvement</t>
  </si>
  <si>
    <t>Energy Consumption (3rd Year)</t>
  </si>
  <si>
    <t>Computation of Energy Use Intensity (EUI) based on area (kW/m²/year)</t>
  </si>
  <si>
    <t>Year 1</t>
  </si>
  <si>
    <t>Year 2</t>
  </si>
  <si>
    <t>Year 3</t>
  </si>
  <si>
    <t>Deviation</t>
  </si>
  <si>
    <t>Baseline</t>
  </si>
  <si>
    <t>Reasons, if deviation &gt; ± 5%</t>
  </si>
  <si>
    <t>-</t>
  </si>
  <si>
    <t>Water Efficiency  (3 Years Building Water Bill)</t>
  </si>
  <si>
    <t>Water Consumption (1st Year, Baseline)</t>
  </si>
  <si>
    <t>Total Consumption (m³)</t>
  </si>
  <si>
    <t>Tenant's Consumption (m³)</t>
  </si>
  <si>
    <t>Landlord's Consumption (m³)</t>
  </si>
  <si>
    <t>Water Consumption (2nd Year)</t>
  </si>
  <si>
    <t>Water Consumption (3rd Year)</t>
  </si>
  <si>
    <t xml:space="preserve">Year 2 </t>
  </si>
  <si>
    <t xml:space="preserve">Year 3 </t>
  </si>
  <si>
    <r>
      <t>Total Building Water Consumption (m</t>
    </r>
    <r>
      <rPr>
        <b/>
        <vertAlign val="superscript"/>
        <sz val="11"/>
        <color theme="1"/>
        <rFont val="Arial"/>
        <family val="2"/>
      </rPr>
      <t>3</t>
    </r>
    <r>
      <rPr>
        <b/>
        <sz val="11"/>
        <color theme="1"/>
        <rFont val="Arial"/>
        <family val="2"/>
      </rPr>
      <t>)</t>
    </r>
  </si>
  <si>
    <t>Use "Insert..Object..Create from File" command if macro execution is disabled</t>
  </si>
  <si>
    <t>Assessor's comment:</t>
  </si>
  <si>
    <t>Cycles of Concentration (for water-cooled chiller plant only)</t>
  </si>
  <si>
    <t>Submission of cooling tower’s water treatment reports showing 7 or better cycles of concentration.</t>
  </si>
  <si>
    <t>Cycle of Concentration:</t>
  </si>
  <si>
    <t>Cycles</t>
  </si>
  <si>
    <t>Sustainable Operations &amp; Management</t>
  </si>
  <si>
    <t>Occupant Satisfaction Survey</t>
  </si>
  <si>
    <t>A post-occupancy evaluation is a survey to gauge occupants’ satisfaction on indoor environmental quality and identify corrective actions that will enhance comfort. Please ask your assessor for a survey weblink for this project, which may then be disseminated to occupants. Results will be tabulated automatically, so that FM may view them and record corrective actions taken.
Alternatively, you may use the attached questionaire from Annex B of GM ENRB:2017, and tabulate the response  with the attached result template.</t>
  </si>
  <si>
    <t>Environmental Policy</t>
  </si>
  <si>
    <t>Environmental Policy that reflects sustainability goals set for the building and its systems</t>
  </si>
  <si>
    <t>Waste Recycling Reports</t>
  </si>
  <si>
    <t>Name of waste recycling company:</t>
  </si>
  <si>
    <t>Indoor Environment Quality</t>
  </si>
  <si>
    <t>IAQ Audit</t>
  </si>
  <si>
    <t>Submission of latest IAQ audit report performed by SAC accredited consultants/companies, stating major areas of concern (e.g. mold issues).</t>
  </si>
  <si>
    <t>Test Report Number:</t>
  </si>
  <si>
    <t>ENV2210269/3</t>
  </si>
  <si>
    <t>Date Audit was Conducted:</t>
  </si>
  <si>
    <t>24/08/2022</t>
  </si>
  <si>
    <t>Name of SAC-Accredited Lab:</t>
  </si>
  <si>
    <t>Stats Asia Pacific Pte Ltd</t>
  </si>
  <si>
    <t>Lighting Lux Level</t>
  </si>
  <si>
    <t>Submission of lighting lux levels for various areas, complying with SS531 or CP38.</t>
  </si>
  <si>
    <t>WH-IAQ-RPT-001</t>
  </si>
  <si>
    <r>
      <t>Measurements taken by</t>
    </r>
    <r>
      <rPr>
        <b/>
        <strike/>
        <sz val="11"/>
        <rFont val="Arial"/>
        <family val="2"/>
      </rPr>
      <t>:</t>
    </r>
  </si>
  <si>
    <t>Kelvin Lo</t>
  </si>
  <si>
    <t>Noise Level</t>
  </si>
  <si>
    <t>Submission of noise levels for internal areas, complying with SS553 or CP13.</t>
  </si>
  <si>
    <t>Measurements taken by:</t>
  </si>
  <si>
    <t xml:space="preserve">Resident Feedback </t>
  </si>
  <si>
    <t>Submit Feedback survey results</t>
  </si>
  <si>
    <t>done within past one year</t>
  </si>
  <si>
    <t>Waste reports</t>
  </si>
  <si>
    <t xml:space="preserve">Submit past one year's waste collection report detailing the breakdown of types and quantity of recyclables and non-recyclables </t>
  </si>
  <si>
    <t xml:space="preserve">Waste report of recyclables and non-recyclables </t>
  </si>
  <si>
    <t>Submit photos of health and wellbeing related activities  organised by Green Building Committee</t>
  </si>
  <si>
    <t>At least 3 activities per year</t>
  </si>
  <si>
    <t>Latest EUI (kWh/m2/yr) (Total development, if available)</t>
  </si>
  <si>
    <t>Latest EUI (kWh/m2/yr) (Common areas/facilities)</t>
  </si>
  <si>
    <t xml:space="preserve">at least 1 green activity per year </t>
  </si>
  <si>
    <t xml:space="preserve">at least 3 green activities per year </t>
  </si>
  <si>
    <t xml:space="preserve">at least 2 green activities per year </t>
  </si>
  <si>
    <t xml:space="preserve"> ACMV TSE 0.90</t>
  </si>
  <si>
    <t>4 ticks or ACMV TSE 0.80</t>
  </si>
  <si>
    <t>5 ticks or ACMV TSE 0.75</t>
  </si>
  <si>
    <t>5 ticks or ACMV TSE 0.70</t>
  </si>
  <si>
    <t>Solar PV generation (kWh)</t>
  </si>
  <si>
    <r>
      <t xml:space="preserve">Gross Floor Area,m² (GFA) </t>
    </r>
    <r>
      <rPr>
        <b/>
        <u/>
        <sz val="11"/>
        <color theme="1"/>
        <rFont val="Arial"/>
        <family val="2"/>
      </rPr>
      <t>(common area</t>
    </r>
    <r>
      <rPr>
        <b/>
        <sz val="11"/>
        <color theme="1"/>
        <rFont val="Arial"/>
        <family val="2"/>
      </rPr>
      <t>)</t>
    </r>
  </si>
  <si>
    <r>
      <t>Total Building Energy Consumption (kWh) (</t>
    </r>
    <r>
      <rPr>
        <b/>
        <u/>
        <sz val="11"/>
        <color theme="1"/>
        <rFont val="Arial"/>
        <family val="2"/>
      </rPr>
      <t>common area)</t>
    </r>
  </si>
  <si>
    <t>Energy Use Intensity, EUI (common area)</t>
  </si>
  <si>
    <t>Building owner or MCST</t>
  </si>
  <si>
    <t>HDB / EC / Private Condominium / Others: ___________</t>
  </si>
  <si>
    <r>
      <t>Common areas (m</t>
    </r>
    <r>
      <rPr>
        <vertAlign val="superscript"/>
        <sz val="11"/>
        <color theme="1"/>
        <rFont val="Arial"/>
        <family val="2"/>
      </rPr>
      <t>2</t>
    </r>
    <r>
      <rPr>
        <sz val="11"/>
        <color theme="1"/>
        <rFont val="Arial"/>
        <family val="2"/>
      </rPr>
      <t>)</t>
    </r>
  </si>
  <si>
    <t>Total Building Energy Consumption for Common Areas (kWh/yr)</t>
  </si>
  <si>
    <t>Total Building Energy Consumption for Residents’ Areas (kWh/yr)</t>
  </si>
  <si>
    <t>Total Building Energy Consumption (kWh/yr)</t>
  </si>
  <si>
    <t>Community Involvement in Green or Health and Wellbing related activities</t>
  </si>
  <si>
    <t>An Energy Management Policy is a written document endorsed by the hotel’s top management, stating the building owner’s commitment towards the way the building consumes energy as well as targets on energy savings that the building endeavours to achieve for next 3 years.</t>
  </si>
  <si>
    <t>Submisison of latest endorsed Environmental Policy that reflects sustainability goals set for the building.</t>
  </si>
  <si>
    <r>
      <rPr>
        <b/>
        <sz val="16"/>
        <color theme="1"/>
        <rFont val="Arial"/>
        <family val="2"/>
      </rPr>
      <t xml:space="preserve">(3) </t>
    </r>
    <r>
      <rPr>
        <b/>
        <u/>
        <sz val="16"/>
        <color theme="1"/>
        <rFont val="Arial"/>
        <family val="2"/>
      </rPr>
      <t>Environmental Policy</t>
    </r>
  </si>
  <si>
    <t>Provision of Green Guide that promotes best practices to reduce energy use, water use and waste generation, and disseminated to residents.</t>
  </si>
  <si>
    <r>
      <rPr>
        <b/>
        <sz val="16"/>
        <color theme="1"/>
        <rFont val="Arial"/>
        <family val="2"/>
      </rPr>
      <t xml:space="preserve">(2) </t>
    </r>
    <r>
      <rPr>
        <b/>
        <u/>
        <sz val="16"/>
        <color theme="1"/>
        <rFont val="Arial"/>
        <family val="2"/>
      </rPr>
      <t xml:space="preserve">Building Operation &amp; Maintenance </t>
    </r>
  </si>
  <si>
    <t>d)  Provision and display of promotional materials on waste sorting, collection, and recycling for households.</t>
  </si>
  <si>
    <t>c) Submission of waste management improvement plan showing intent, measures and implementation strategies to reduce amount of waste generated and disposed of, as well as recycling of waste within the building/ development.</t>
  </si>
  <si>
    <t>b) Name of recycling company</t>
  </si>
  <si>
    <t>a) Submisison of waste recycling records.</t>
  </si>
  <si>
    <r>
      <rPr>
        <b/>
        <sz val="16"/>
        <color theme="1"/>
        <rFont val="Arial"/>
        <family val="2"/>
      </rPr>
      <t xml:space="preserve">(1) </t>
    </r>
    <r>
      <rPr>
        <b/>
        <u/>
        <sz val="16"/>
        <color theme="1"/>
        <rFont val="Arial"/>
        <family val="2"/>
      </rPr>
      <t>Waste Management</t>
    </r>
  </si>
  <si>
    <t>SUSTAINABLE OPERATIONS &amp;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</si>
</sst>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_(* #,##0.0_);_(* \(#,##0.0\);_(* &quot;-&quot;??_);_(@_)"/>
  </numFmts>
  <fonts count="47" x14ac:knownFonts="1">
    <font>
      <sz val="11"/>
      <color theme="1"/>
      <name val="Calibri"/>
      <family val="2"/>
      <scheme val="minor"/>
    </font>
    <font>
      <sz val="11"/>
      <color theme="1"/>
      <name val="Calibri"/>
      <family val="2"/>
      <scheme val="minor"/>
    </font>
    <font>
      <sz val="11"/>
      <color theme="1"/>
      <name val="Arial"/>
      <family val="2"/>
    </font>
    <font>
      <sz val="10"/>
      <name val="Arial"/>
      <family val="2"/>
    </font>
    <font>
      <b/>
      <sz val="11"/>
      <color theme="1"/>
      <name val="Arial"/>
      <family val="2"/>
    </font>
    <font>
      <sz val="18"/>
      <color theme="3"/>
      <name val="Cambria"/>
      <family val="2"/>
      <scheme val="major"/>
    </font>
    <font>
      <sz val="12"/>
      <color theme="1"/>
      <name val="Arial"/>
      <family val="2"/>
    </font>
    <font>
      <b/>
      <vertAlign val="superscript"/>
      <sz val="11"/>
      <color theme="1"/>
      <name val="Arial"/>
      <family val="2"/>
    </font>
    <font>
      <sz val="11"/>
      <color rgb="FF006100"/>
      <name val="Calibri"/>
      <family val="2"/>
      <scheme val="minor"/>
    </font>
    <font>
      <b/>
      <sz val="12"/>
      <color theme="1"/>
      <name val="Arial"/>
      <family val="2"/>
    </font>
    <font>
      <vertAlign val="superscript"/>
      <sz val="11"/>
      <color theme="1"/>
      <name val="Arial"/>
      <family val="2"/>
    </font>
    <font>
      <b/>
      <u/>
      <sz val="16"/>
      <color theme="1"/>
      <name val="Arial"/>
      <family val="2"/>
    </font>
    <font>
      <sz val="11"/>
      <name val="Arial"/>
      <family val="2"/>
    </font>
    <font>
      <b/>
      <u/>
      <sz val="11"/>
      <color theme="1"/>
      <name val="Arial"/>
      <family val="2"/>
    </font>
    <font>
      <sz val="11"/>
      <name val="Calibri"/>
      <family val="2"/>
      <scheme val="minor"/>
    </font>
    <font>
      <sz val="11"/>
      <color rgb="FF00B050"/>
      <name val="Calibri"/>
      <family val="2"/>
      <scheme val="minor"/>
    </font>
    <font>
      <b/>
      <sz val="11"/>
      <name val="Arial"/>
      <family val="2"/>
    </font>
    <font>
      <sz val="11"/>
      <color rgb="FF1F497D"/>
      <name val="Calibri"/>
      <family val="2"/>
      <scheme val="minor"/>
    </font>
    <font>
      <sz val="11"/>
      <color rgb="FF000000"/>
      <name val="Arial"/>
      <family val="2"/>
    </font>
    <font>
      <b/>
      <strike/>
      <sz val="11"/>
      <name val="Arial"/>
      <family val="2"/>
    </font>
    <font>
      <b/>
      <sz val="12"/>
      <name val="Arial"/>
      <family val="2"/>
    </font>
    <font>
      <b/>
      <u/>
      <sz val="12"/>
      <color theme="1"/>
      <name val="Arial"/>
      <family val="2"/>
    </font>
    <font>
      <i/>
      <sz val="11"/>
      <color rgb="FFFF0000"/>
      <name val="Arial"/>
      <family val="2"/>
    </font>
    <font>
      <i/>
      <sz val="11"/>
      <color rgb="FFFFFFFF"/>
      <name val="Arial"/>
      <family val="2"/>
    </font>
    <font>
      <sz val="12"/>
      <color theme="1"/>
      <name val="Calibri"/>
      <family val="2"/>
      <scheme val="minor"/>
    </font>
    <font>
      <b/>
      <sz val="11"/>
      <color theme="1"/>
      <name val="Calibri"/>
      <family val="2"/>
      <scheme val="minor"/>
    </font>
    <font>
      <sz val="12"/>
      <name val="Arial"/>
      <family val="2"/>
    </font>
    <font>
      <b/>
      <sz val="11"/>
      <name val="Calibri"/>
      <family val="2"/>
      <scheme val="minor"/>
    </font>
    <font>
      <i/>
      <sz val="11"/>
      <color theme="1"/>
      <name val="Calibri"/>
      <family val="2"/>
      <scheme val="minor"/>
    </font>
    <font>
      <b/>
      <sz val="12"/>
      <color theme="0"/>
      <name val="Arial"/>
      <family val="2"/>
    </font>
    <font>
      <vertAlign val="superscript"/>
      <sz val="12"/>
      <color theme="1"/>
      <name val="Calibri"/>
      <family val="2"/>
      <scheme val="minor"/>
    </font>
    <font>
      <b/>
      <vertAlign val="superscript"/>
      <sz val="12"/>
      <color theme="1"/>
      <name val="Arial"/>
      <family val="2"/>
    </font>
    <font>
      <b/>
      <sz val="12"/>
      <color rgb="FF000000"/>
      <name val="Calibri"/>
      <family val="2"/>
    </font>
    <font>
      <b/>
      <vertAlign val="superscript"/>
      <sz val="12"/>
      <color rgb="FF000000"/>
      <name val="Calibri"/>
      <family val="2"/>
    </font>
    <font>
      <b/>
      <sz val="12"/>
      <color rgb="FF4472C4"/>
      <name val="Calibri"/>
      <family val="2"/>
    </font>
    <font>
      <sz val="12"/>
      <color rgb="FF000000"/>
      <name val="Calibri"/>
      <family val="2"/>
    </font>
    <font>
      <sz val="12"/>
      <color rgb="FF4472C4"/>
      <name val="Calibri"/>
      <family val="2"/>
    </font>
    <font>
      <sz val="12"/>
      <color theme="4"/>
      <name val="Calibri"/>
      <family val="2"/>
    </font>
    <font>
      <i/>
      <sz val="11"/>
      <color rgb="FF000000"/>
      <name val="Calibri"/>
      <family val="2"/>
      <scheme val="minor"/>
    </font>
    <font>
      <b/>
      <sz val="14"/>
      <color rgb="FF000000"/>
      <name val="Calibri"/>
      <family val="2"/>
    </font>
    <font>
      <vertAlign val="superscript"/>
      <sz val="12"/>
      <color rgb="FF000000"/>
      <name val="Calibri"/>
      <family val="2"/>
    </font>
    <font>
      <b/>
      <u/>
      <sz val="11"/>
      <color theme="1"/>
      <name val="Calibri"/>
      <family val="2"/>
      <scheme val="minor"/>
    </font>
    <font>
      <b/>
      <sz val="9"/>
      <color indexed="81"/>
      <name val="Tahoma"/>
      <charset val="1"/>
    </font>
    <font>
      <sz val="11"/>
      <color theme="1"/>
      <name val="Calibri"/>
      <family val="2"/>
    </font>
    <font>
      <i/>
      <sz val="10"/>
      <color rgb="FF000000"/>
      <name val="Arial"/>
      <family val="2"/>
    </font>
    <font>
      <b/>
      <sz val="16"/>
      <color theme="1"/>
      <name val="Arial"/>
      <family val="2"/>
    </font>
    <font>
      <sz val="11"/>
      <color theme="1"/>
      <name val="Wingdings"/>
      <charset val="2"/>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auto="1"/>
      </left>
      <right style="thin">
        <color auto="1"/>
      </right>
      <top/>
      <bottom style="medium">
        <color indexed="64"/>
      </bottom>
      <diagonal/>
    </border>
    <border>
      <left style="thin">
        <color auto="1"/>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auto="1"/>
      </top>
      <bottom/>
      <diagonal/>
    </border>
    <border>
      <left/>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auto="1"/>
      </right>
      <top style="medium">
        <color auto="1"/>
      </top>
      <bottom/>
      <diagonal/>
    </border>
    <border>
      <left/>
      <right style="thin">
        <color auto="1"/>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bottom style="thin">
        <color auto="1"/>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8">
    <xf numFmtId="0" fontId="0" fillId="0" borderId="0"/>
    <xf numFmtId="164" fontId="1" fillId="0" borderId="0" applyFont="0" applyFill="0" applyBorder="0" applyAlignment="0" applyProtection="0"/>
    <xf numFmtId="0" fontId="3" fillId="0" borderId="0"/>
    <xf numFmtId="0" fontId="3" fillId="0" borderId="0"/>
    <xf numFmtId="0" fontId="3" fillId="0" borderId="0"/>
    <xf numFmtId="0" fontId="5" fillId="0" borderId="0" applyNumberFormat="0" applyFill="0" applyBorder="0" applyAlignment="0" applyProtection="0"/>
    <xf numFmtId="9" fontId="1" fillId="0" borderId="0" applyFont="0" applyFill="0" applyBorder="0" applyAlignment="0" applyProtection="0"/>
    <xf numFmtId="0" fontId="8" fillId="4" borderId="0" applyNumberFormat="0" applyBorder="0" applyAlignment="0" applyProtection="0"/>
  </cellStyleXfs>
  <cellXfs count="333">
    <xf numFmtId="0" fontId="0" fillId="0" borderId="0" xfId="0"/>
    <xf numFmtId="0" fontId="4" fillId="0" borderId="0" xfId="0" applyFont="1"/>
    <xf numFmtId="0" fontId="4" fillId="2" borderId="1" xfId="0" applyFont="1" applyFill="1" applyBorder="1" applyAlignment="1">
      <alignment horizontal="center" vertical="center"/>
    </xf>
    <xf numFmtId="0" fontId="4" fillId="0" borderId="0" xfId="0" applyFont="1" applyAlignment="1">
      <alignment horizontal="center"/>
    </xf>
    <xf numFmtId="0" fontId="2" fillId="0" borderId="0" xfId="0" applyFont="1" applyAlignment="1">
      <alignment vertical="center"/>
    </xf>
    <xf numFmtId="0" fontId="2" fillId="0" borderId="0" xfId="0" applyFont="1"/>
    <xf numFmtId="0" fontId="9" fillId="0" borderId="0" xfId="0" applyFont="1"/>
    <xf numFmtId="2" fontId="2" fillId="0" borderId="0" xfId="0" applyNumberFormat="1" applyFont="1"/>
    <xf numFmtId="0" fontId="9" fillId="0" borderId="0" xfId="0" applyFont="1" applyAlignment="1">
      <alignment vertical="center"/>
    </xf>
    <xf numFmtId="0" fontId="6" fillId="0" borderId="0" xfId="0" applyFont="1"/>
    <xf numFmtId="0" fontId="11" fillId="0" borderId="0" xfId="0" applyFont="1"/>
    <xf numFmtId="0" fontId="4" fillId="0" borderId="0" xfId="0" applyFont="1" applyAlignment="1">
      <alignment wrapText="1"/>
    </xf>
    <xf numFmtId="0" fontId="0" fillId="0" borderId="0" xfId="0" applyAlignment="1">
      <alignment wrapText="1"/>
    </xf>
    <xf numFmtId="0" fontId="13" fillId="0" borderId="0" xfId="0" applyFont="1"/>
    <xf numFmtId="0" fontId="0" fillId="0" borderId="0" xfId="0" quotePrefix="1" applyAlignment="1">
      <alignment horizontal="left" vertical="center"/>
    </xf>
    <xf numFmtId="0" fontId="0" fillId="0" borderId="0" xfId="0" applyAlignment="1">
      <alignment vertical="center"/>
    </xf>
    <xf numFmtId="0" fontId="0" fillId="0" borderId="0" xfId="0" applyAlignment="1">
      <alignment horizontal="center" vertical="center"/>
    </xf>
    <xf numFmtId="0" fontId="14" fillId="0" borderId="0" xfId="0" quotePrefix="1" applyFont="1" applyAlignment="1">
      <alignment horizontal="left" vertical="center"/>
    </xf>
    <xf numFmtId="0" fontId="15" fillId="0" borderId="0" xfId="0" quotePrefix="1" applyFont="1" applyAlignment="1">
      <alignment horizontal="left" vertical="center"/>
    </xf>
    <xf numFmtId="0" fontId="16" fillId="0" borderId="0" xfId="0" applyFont="1" applyAlignment="1">
      <alignment horizontal="center" vertical="center"/>
    </xf>
    <xf numFmtId="0" fontId="12" fillId="0" borderId="0" xfId="0" applyFont="1"/>
    <xf numFmtId="0" fontId="16" fillId="0" borderId="0" xfId="0" applyFont="1"/>
    <xf numFmtId="0" fontId="17" fillId="0" borderId="0" xfId="0" applyFont="1" applyAlignment="1">
      <alignment horizontal="left" vertical="center" wrapText="1" indent="5"/>
    </xf>
    <xf numFmtId="0" fontId="4" fillId="0" borderId="4" xfId="0" applyFont="1" applyBorder="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left" vertical="top" wrapText="1"/>
    </xf>
    <xf numFmtId="0" fontId="21" fillId="0" borderId="0" xfId="0" applyFont="1"/>
    <xf numFmtId="0" fontId="2" fillId="0" borderId="0" xfId="0" applyFont="1" applyAlignment="1">
      <alignment vertical="top" wrapText="1"/>
    </xf>
    <xf numFmtId="0" fontId="6" fillId="0" borderId="0" xfId="0" applyFont="1" applyAlignment="1">
      <alignment horizontal="left" vertical="top" wrapText="1"/>
    </xf>
    <xf numFmtId="0" fontId="12" fillId="0" borderId="0" xfId="0" applyFont="1" applyAlignment="1">
      <alignment horizontal="center" vertical="top" wrapText="1"/>
    </xf>
    <xf numFmtId="0" fontId="20" fillId="0" borderId="0" xfId="0" applyFont="1"/>
    <xf numFmtId="0" fontId="20" fillId="0" borderId="0" xfId="0" applyFont="1" applyAlignment="1">
      <alignment horizontal="center" vertical="top" wrapText="1"/>
    </xf>
    <xf numFmtId="0" fontId="16" fillId="0" borderId="4" xfId="0" applyFont="1" applyBorder="1" applyAlignment="1">
      <alignment horizontal="right" vertical="top" wrapText="1"/>
    </xf>
    <xf numFmtId="0" fontId="16" fillId="0" borderId="0" xfId="0" applyFont="1" applyAlignment="1">
      <alignment horizontal="right" vertical="top" wrapText="1"/>
    </xf>
    <xf numFmtId="0" fontId="16" fillId="0" borderId="0" xfId="0" applyFont="1" applyAlignment="1">
      <alignment horizontal="right" vertical="top"/>
    </xf>
    <xf numFmtId="0" fontId="12" fillId="0" borderId="0" xfId="0" applyFont="1" applyAlignment="1">
      <alignment horizontal="left" vertical="top"/>
    </xf>
    <xf numFmtId="0" fontId="2" fillId="0" borderId="0" xfId="0" applyFont="1" applyAlignment="1">
      <alignment horizontal="left" vertical="top"/>
    </xf>
    <xf numFmtId="0" fontId="6" fillId="0" borderId="0" xfId="0" applyFont="1" applyAlignment="1">
      <alignment horizontal="left" vertical="top"/>
    </xf>
    <xf numFmtId="0" fontId="20" fillId="0" borderId="0" xfId="0" applyFont="1" applyAlignment="1">
      <alignment horizontal="left" vertical="top"/>
    </xf>
    <xf numFmtId="0" fontId="0" fillId="0" borderId="0" xfId="0" applyAlignment="1">
      <alignment horizontal="left" vertical="top"/>
    </xf>
    <xf numFmtId="0" fontId="4" fillId="0" borderId="1" xfId="0" applyFont="1" applyBorder="1" applyAlignment="1">
      <alignment horizontal="center" vertical="center"/>
    </xf>
    <xf numFmtId="2" fontId="4" fillId="0" borderId="4" xfId="0" applyNumberFormat="1" applyFont="1" applyBorder="1" applyAlignment="1">
      <alignment horizontal="center" vertical="center" wrapText="1"/>
    </xf>
    <xf numFmtId="0" fontId="2" fillId="0" borderId="4" xfId="0" quotePrefix="1" applyFont="1" applyBorder="1" applyAlignment="1">
      <alignment horizontal="center" vertical="center"/>
    </xf>
    <xf numFmtId="0" fontId="4" fillId="0" borderId="4" xfId="0" applyFont="1" applyBorder="1" applyAlignment="1">
      <alignment horizontal="right" vertical="center" wrapText="1"/>
    </xf>
    <xf numFmtId="0" fontId="6" fillId="0" borderId="0" xfId="0" applyFont="1" applyAlignment="1">
      <alignment vertical="center"/>
    </xf>
    <xf numFmtId="0" fontId="12" fillId="0" borderId="0" xfId="0" applyFont="1" applyAlignment="1">
      <alignment horizontal="left" vertical="top" wrapText="1"/>
    </xf>
    <xf numFmtId="0" fontId="12" fillId="5" borderId="4" xfId="7" quotePrefix="1" applyFont="1" applyFill="1" applyBorder="1" applyAlignment="1">
      <alignment horizontal="center" vertical="center"/>
    </xf>
    <xf numFmtId="0" fontId="12" fillId="5" borderId="4" xfId="7" applyFont="1" applyFill="1" applyBorder="1" applyAlignment="1">
      <alignment horizontal="left" vertical="top"/>
    </xf>
    <xf numFmtId="0" fontId="12" fillId="5" borderId="8" xfId="0" applyFont="1" applyFill="1" applyBorder="1" applyAlignment="1">
      <alignment horizontal="left" vertical="top"/>
    </xf>
    <xf numFmtId="0" fontId="12" fillId="5" borderId="4" xfId="7" quotePrefix="1" applyFont="1" applyFill="1" applyBorder="1" applyAlignment="1">
      <alignment horizontal="left" vertical="top"/>
    </xf>
    <xf numFmtId="0" fontId="12" fillId="5" borderId="4" xfId="0" applyFont="1" applyFill="1" applyBorder="1" applyAlignment="1">
      <alignment horizontal="left" vertical="top" wrapText="1"/>
    </xf>
    <xf numFmtId="3" fontId="18" fillId="7" borderId="4" xfId="0" applyNumberFormat="1" applyFont="1" applyFill="1" applyBorder="1" applyAlignment="1">
      <alignment horizontal="center" vertical="center"/>
    </xf>
    <xf numFmtId="0" fontId="2" fillId="7" borderId="4" xfId="0" quotePrefix="1" applyFont="1" applyFill="1" applyBorder="1" applyAlignment="1">
      <alignment horizontal="left" vertical="center"/>
    </xf>
    <xf numFmtId="166" fontId="18" fillId="7" borderId="4" xfId="0" applyNumberFormat="1" applyFont="1" applyFill="1" applyBorder="1" applyAlignment="1">
      <alignment horizontal="center" vertical="center"/>
    </xf>
    <xf numFmtId="166" fontId="18" fillId="6" borderId="4" xfId="0" applyNumberFormat="1" applyFont="1" applyFill="1" applyBorder="1" applyAlignment="1">
      <alignment horizontal="center" vertical="center"/>
    </xf>
    <xf numFmtId="0" fontId="2" fillId="6" borderId="4" xfId="0" quotePrefix="1" applyFont="1" applyFill="1" applyBorder="1" applyAlignment="1">
      <alignment horizontal="left" vertical="center"/>
    </xf>
    <xf numFmtId="3" fontId="18" fillId="6" borderId="4" xfId="0" applyNumberFormat="1" applyFont="1" applyFill="1" applyBorder="1" applyAlignment="1">
      <alignment horizontal="center" vertical="center"/>
    </xf>
    <xf numFmtId="0" fontId="4" fillId="8" borderId="4" xfId="0" applyFont="1" applyFill="1" applyBorder="1" applyAlignment="1">
      <alignment horizontal="center" vertical="center"/>
    </xf>
    <xf numFmtId="0" fontId="2" fillId="3" borderId="4" xfId="0" applyFont="1" applyFill="1" applyBorder="1" applyAlignment="1">
      <alignment horizontal="right" vertical="center"/>
    </xf>
    <xf numFmtId="10" fontId="2" fillId="3" borderId="4" xfId="6" applyNumberFormat="1" applyFont="1" applyFill="1" applyBorder="1" applyAlignment="1">
      <alignment vertical="center"/>
    </xf>
    <xf numFmtId="166" fontId="18" fillId="3" borderId="4" xfId="0" applyNumberFormat="1" applyFont="1" applyFill="1" applyBorder="1" applyAlignment="1">
      <alignment horizontal="center" vertical="center"/>
    </xf>
    <xf numFmtId="167" fontId="2" fillId="3" borderId="4" xfId="1" applyNumberFormat="1" applyFont="1" applyFill="1" applyBorder="1" applyAlignment="1">
      <alignment horizontal="center" vertical="center"/>
    </xf>
    <xf numFmtId="3" fontId="18" fillId="9" borderId="4" xfId="0" applyNumberFormat="1" applyFont="1" applyFill="1" applyBorder="1" applyAlignment="1">
      <alignment horizontal="center" vertical="center"/>
    </xf>
    <xf numFmtId="166" fontId="18" fillId="9"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9" fillId="13" borderId="0" xfId="0" applyFont="1" applyFill="1"/>
    <xf numFmtId="0" fontId="4" fillId="0" borderId="4" xfId="0" applyFont="1" applyBorder="1" applyAlignment="1">
      <alignment horizontal="center"/>
    </xf>
    <xf numFmtId="3" fontId="2" fillId="3" borderId="4" xfId="1" applyNumberFormat="1" applyFont="1" applyFill="1" applyBorder="1" applyAlignment="1">
      <alignment horizontal="center" vertical="center"/>
    </xf>
    <xf numFmtId="4" fontId="2" fillId="3" borderId="4" xfId="1" applyNumberFormat="1" applyFont="1" applyFill="1" applyBorder="1" applyAlignment="1">
      <alignment horizontal="center" vertical="center"/>
    </xf>
    <xf numFmtId="0" fontId="2" fillId="3" borderId="4" xfId="0" applyFont="1" applyFill="1" applyBorder="1" applyAlignment="1">
      <alignment horizontal="center" vertical="center"/>
    </xf>
    <xf numFmtId="10" fontId="2" fillId="3" borderId="4" xfId="6" applyNumberFormat="1" applyFont="1" applyFill="1" applyBorder="1" applyAlignment="1">
      <alignment horizontal="center" vertical="center"/>
    </xf>
    <xf numFmtId="0" fontId="4" fillId="9" borderId="1" xfId="0" applyFont="1" applyFill="1" applyBorder="1" applyAlignment="1">
      <alignment horizontal="center" vertical="center"/>
    </xf>
    <xf numFmtId="0" fontId="4" fillId="9" borderId="4" xfId="0" applyFont="1" applyFill="1" applyBorder="1" applyAlignment="1">
      <alignment horizontal="center" vertical="center" wrapText="1"/>
    </xf>
    <xf numFmtId="3" fontId="18" fillId="0" borderId="4" xfId="0" applyNumberFormat="1" applyFont="1" applyBorder="1" applyAlignment="1">
      <alignment horizontal="center" vertical="center"/>
    </xf>
    <xf numFmtId="0" fontId="4" fillId="6" borderId="1" xfId="0" applyFont="1" applyFill="1" applyBorder="1" applyAlignment="1">
      <alignment horizontal="center" vertical="center"/>
    </xf>
    <xf numFmtId="0" fontId="4" fillId="6" borderId="4" xfId="0" applyFont="1" applyFill="1" applyBorder="1" applyAlignment="1">
      <alignment horizontal="center" vertical="center" wrapText="1"/>
    </xf>
    <xf numFmtId="0" fontId="4" fillId="7" borderId="1" xfId="0" applyFont="1" applyFill="1" applyBorder="1" applyAlignment="1">
      <alignment horizontal="center" vertical="center"/>
    </xf>
    <xf numFmtId="0" fontId="4" fillId="7" borderId="4" xfId="0" applyFont="1" applyFill="1" applyBorder="1" applyAlignment="1">
      <alignment horizontal="center" vertical="center" wrapText="1"/>
    </xf>
    <xf numFmtId="0" fontId="0" fillId="0" borderId="19" xfId="0" applyBorder="1"/>
    <xf numFmtId="0" fontId="14" fillId="0" borderId="20" xfId="0" applyFont="1" applyBorder="1" applyAlignment="1">
      <alignment horizontal="center" vertical="center"/>
    </xf>
    <xf numFmtId="0" fontId="0" fillId="0" borderId="42" xfId="0" applyBorder="1" applyAlignment="1">
      <alignment horizontal="center"/>
    </xf>
    <xf numFmtId="0" fontId="0" fillId="0" borderId="21" xfId="0" applyBorder="1" applyAlignment="1">
      <alignment horizontal="center"/>
    </xf>
    <xf numFmtId="0" fontId="14" fillId="0" borderId="24" xfId="0" applyFont="1" applyBorder="1" applyAlignment="1">
      <alignment horizontal="center" vertical="center"/>
    </xf>
    <xf numFmtId="0" fontId="0" fillId="0" borderId="11" xfId="0" applyBorder="1" applyAlignment="1">
      <alignment horizontal="center"/>
    </xf>
    <xf numFmtId="0" fontId="0" fillId="0" borderId="25" xfId="0" applyBorder="1" applyAlignment="1">
      <alignment horizontal="center"/>
    </xf>
    <xf numFmtId="0" fontId="14" fillId="0" borderId="20" xfId="0" quotePrefix="1" applyFont="1" applyBorder="1" applyAlignment="1">
      <alignment horizontal="center"/>
    </xf>
    <xf numFmtId="0" fontId="14" fillId="0" borderId="24" xfId="0" quotePrefix="1" applyFont="1" applyBorder="1" applyAlignment="1">
      <alignment horizontal="center"/>
    </xf>
    <xf numFmtId="0" fontId="0" fillId="0" borderId="26" xfId="0" applyBorder="1"/>
    <xf numFmtId="0" fontId="14" fillId="0" borderId="28" xfId="0" applyFont="1" applyBorder="1" applyAlignment="1">
      <alignment horizontal="center" vertical="center"/>
    </xf>
    <xf numFmtId="0" fontId="0" fillId="0" borderId="43" xfId="0" applyBorder="1" applyAlignment="1">
      <alignment horizontal="center"/>
    </xf>
    <xf numFmtId="0" fontId="0" fillId="0" borderId="29" xfId="0" applyBorder="1" applyAlignment="1">
      <alignment horizontal="center"/>
    </xf>
    <xf numFmtId="0" fontId="14" fillId="0" borderId="28" xfId="0" quotePrefix="1" applyFont="1" applyBorder="1" applyAlignment="1">
      <alignment horizontal="center"/>
    </xf>
    <xf numFmtId="0" fontId="0" fillId="0" borderId="44" xfId="0" applyBorder="1"/>
    <xf numFmtId="0" fontId="0" fillId="0" borderId="23" xfId="0" applyBorder="1"/>
    <xf numFmtId="0" fontId="14" fillId="0" borderId="10" xfId="0" quotePrefix="1" applyFont="1" applyBorder="1" applyAlignment="1">
      <alignment horizontal="center"/>
    </xf>
    <xf numFmtId="0" fontId="28" fillId="0" borderId="10" xfId="0" applyFont="1" applyBorder="1" applyAlignment="1">
      <alignment horizontal="center"/>
    </xf>
    <xf numFmtId="0" fontId="0" fillId="0" borderId="8" xfId="0" applyBorder="1" applyAlignment="1">
      <alignment horizontal="center"/>
    </xf>
    <xf numFmtId="0" fontId="14" fillId="0" borderId="11" xfId="0" quotePrefix="1" applyFont="1" applyBorder="1" applyAlignment="1">
      <alignment horizontal="center"/>
    </xf>
    <xf numFmtId="0" fontId="28" fillId="0" borderId="11" xfId="0" applyFont="1" applyBorder="1" applyAlignment="1">
      <alignment horizontal="center"/>
    </xf>
    <xf numFmtId="0" fontId="14" fillId="0" borderId="23" xfId="0" applyFont="1" applyBorder="1"/>
    <xf numFmtId="0" fontId="14" fillId="0" borderId="11" xfId="0" applyFont="1" applyBorder="1" applyAlignment="1">
      <alignment horizontal="center"/>
    </xf>
    <xf numFmtId="0" fontId="14" fillId="0" borderId="25" xfId="0" applyFont="1" applyBorder="1" applyAlignment="1">
      <alignment horizontal="center"/>
    </xf>
    <xf numFmtId="0" fontId="14" fillId="0" borderId="46" xfId="0" applyFont="1" applyBorder="1"/>
    <xf numFmtId="0" fontId="14" fillId="0" borderId="7" xfId="0" quotePrefix="1" applyFont="1" applyBorder="1" applyAlignment="1">
      <alignment horizontal="center"/>
    </xf>
    <xf numFmtId="0" fontId="14" fillId="0" borderId="7" xfId="0" applyFont="1" applyBorder="1" applyAlignment="1">
      <alignment horizontal="center"/>
    </xf>
    <xf numFmtId="0" fontId="14" fillId="0" borderId="9" xfId="0" applyFont="1" applyBorder="1" applyAlignment="1">
      <alignment horizontal="center"/>
    </xf>
    <xf numFmtId="0" fontId="14" fillId="0" borderId="27" xfId="0" applyFont="1" applyBorder="1"/>
    <xf numFmtId="0" fontId="14" fillId="0" borderId="19" xfId="0" applyFont="1" applyBorder="1"/>
    <xf numFmtId="0" fontId="14" fillId="0" borderId="26" xfId="0" applyFont="1" applyBorder="1"/>
    <xf numFmtId="0" fontId="14" fillId="0" borderId="0" xfId="0" applyFont="1"/>
    <xf numFmtId="0" fontId="0" fillId="0" borderId="0" xfId="0" applyAlignment="1">
      <alignment horizontal="center"/>
    </xf>
    <xf numFmtId="1" fontId="0" fillId="0" borderId="20" xfId="0" applyNumberFormat="1" applyBorder="1" applyAlignment="1">
      <alignment horizontal="center"/>
    </xf>
    <xf numFmtId="1" fontId="0" fillId="0" borderId="24" xfId="0" applyNumberFormat="1" applyBorder="1" applyAlignment="1">
      <alignment horizontal="center"/>
    </xf>
    <xf numFmtId="1" fontId="0" fillId="0" borderId="4" xfId="0" applyNumberFormat="1" applyBorder="1" applyAlignment="1">
      <alignment horizontal="center"/>
    </xf>
    <xf numFmtId="1" fontId="0" fillId="0" borderId="48" xfId="0" applyNumberFormat="1" applyBorder="1" applyAlignment="1">
      <alignment horizontal="center"/>
    </xf>
    <xf numFmtId="1" fontId="0" fillId="0" borderId="49" xfId="0" applyNumberFormat="1" applyBorder="1" applyAlignment="1">
      <alignment horizontal="center"/>
    </xf>
    <xf numFmtId="1" fontId="0" fillId="0" borderId="50" xfId="0" applyNumberFormat="1" applyBorder="1" applyAlignment="1">
      <alignment horizontal="center"/>
    </xf>
    <xf numFmtId="1" fontId="0" fillId="0" borderId="53" xfId="0" applyNumberFormat="1" applyBorder="1" applyAlignment="1">
      <alignment horizontal="center"/>
    </xf>
    <xf numFmtId="1" fontId="0" fillId="0" borderId="3" xfId="0" applyNumberFormat="1" applyBorder="1" applyAlignment="1">
      <alignment horizontal="center"/>
    </xf>
    <xf numFmtId="0" fontId="14" fillId="0" borderId="4" xfId="0" applyFont="1" applyBorder="1" applyAlignment="1">
      <alignment horizontal="center" vertical="center"/>
    </xf>
    <xf numFmtId="1" fontId="0" fillId="0" borderId="21" xfId="0" applyNumberFormat="1" applyBorder="1" applyAlignment="1">
      <alignment horizontal="center"/>
    </xf>
    <xf numFmtId="1" fontId="0" fillId="0" borderId="25" xfId="0" applyNumberFormat="1" applyBorder="1" applyAlignment="1">
      <alignment horizontal="center"/>
    </xf>
    <xf numFmtId="1" fontId="0" fillId="0" borderId="28" xfId="0" applyNumberFormat="1" applyBorder="1" applyAlignment="1">
      <alignment horizontal="center"/>
    </xf>
    <xf numFmtId="1" fontId="0" fillId="0" borderId="29" xfId="0" applyNumberFormat="1" applyBorder="1" applyAlignment="1">
      <alignment horizontal="center"/>
    </xf>
    <xf numFmtId="1" fontId="28" fillId="0" borderId="35" xfId="0" applyNumberFormat="1" applyFont="1" applyBorder="1" applyAlignment="1">
      <alignment horizontal="center"/>
    </xf>
    <xf numFmtId="1" fontId="0" fillId="0" borderId="8" xfId="0" applyNumberFormat="1" applyBorder="1" applyAlignment="1">
      <alignment horizontal="center"/>
    </xf>
    <xf numFmtId="1" fontId="28" fillId="0" borderId="24" xfId="0" applyNumberFormat="1" applyFont="1" applyBorder="1" applyAlignment="1">
      <alignment horizontal="center"/>
    </xf>
    <xf numFmtId="1" fontId="14" fillId="0" borderId="24" xfId="0" applyNumberFormat="1" applyFont="1" applyBorder="1" applyAlignment="1">
      <alignment horizontal="center"/>
    </xf>
    <xf numFmtId="1" fontId="14" fillId="0" borderId="25" xfId="0" applyNumberFormat="1" applyFont="1" applyBorder="1" applyAlignment="1">
      <alignment horizontal="center"/>
    </xf>
    <xf numFmtId="1" fontId="14" fillId="0" borderId="38" xfId="0" applyNumberFormat="1" applyFont="1" applyBorder="1" applyAlignment="1">
      <alignment horizontal="center"/>
    </xf>
    <xf numFmtId="1" fontId="14" fillId="0" borderId="9" xfId="0" applyNumberFormat="1" applyFont="1" applyBorder="1" applyAlignment="1">
      <alignment horizontal="center"/>
    </xf>
    <xf numFmtId="0" fontId="0" fillId="0" borderId="32" xfId="0" applyBorder="1" applyAlignment="1">
      <alignment horizontal="center"/>
    </xf>
    <xf numFmtId="0" fontId="0" fillId="0" borderId="22" xfId="0" applyBorder="1" applyAlignment="1">
      <alignment horizontal="center"/>
    </xf>
    <xf numFmtId="0" fontId="0" fillId="0" borderId="31" xfId="0" applyBorder="1" applyAlignment="1">
      <alignment horizontal="center"/>
    </xf>
    <xf numFmtId="1" fontId="0" fillId="0" borderId="32" xfId="0" applyNumberFormat="1" applyBorder="1" applyAlignment="1">
      <alignment horizontal="center"/>
    </xf>
    <xf numFmtId="1" fontId="0" fillId="0" borderId="22" xfId="0" applyNumberFormat="1" applyBorder="1" applyAlignment="1">
      <alignment horizontal="center"/>
    </xf>
    <xf numFmtId="1" fontId="0" fillId="0" borderId="31" xfId="0" applyNumberFormat="1" applyBorder="1" applyAlignment="1">
      <alignment horizontal="center"/>
    </xf>
    <xf numFmtId="1" fontId="28" fillId="0" borderId="37" xfId="0" applyNumberFormat="1" applyFont="1" applyBorder="1" applyAlignment="1">
      <alignment horizontal="center"/>
    </xf>
    <xf numFmtId="1" fontId="28" fillId="0" borderId="22" xfId="0" applyNumberFormat="1" applyFont="1" applyBorder="1" applyAlignment="1">
      <alignment horizontal="center"/>
    </xf>
    <xf numFmtId="1" fontId="14" fillId="0" borderId="22" xfId="0" applyNumberFormat="1" applyFont="1" applyBorder="1" applyAlignment="1">
      <alignment horizontal="center"/>
    </xf>
    <xf numFmtId="1" fontId="14" fillId="0" borderId="39" xfId="0" applyNumberFormat="1" applyFont="1" applyBorder="1" applyAlignment="1">
      <alignment horizontal="center"/>
    </xf>
    <xf numFmtId="0" fontId="28" fillId="0" borderId="37" xfId="0" applyFont="1" applyBorder="1" applyAlignment="1">
      <alignment horizontal="center"/>
    </xf>
    <xf numFmtId="0" fontId="28" fillId="0" borderId="22" xfId="0" applyFont="1" applyBorder="1" applyAlignment="1">
      <alignment horizontal="center"/>
    </xf>
    <xf numFmtId="0" fontId="14" fillId="0" borderId="22" xfId="0" applyFont="1" applyBorder="1" applyAlignment="1">
      <alignment horizontal="center"/>
    </xf>
    <xf numFmtId="0" fontId="14" fillId="0" borderId="39" xfId="0" applyFont="1" applyBorder="1" applyAlignment="1">
      <alignment horizontal="center"/>
    </xf>
    <xf numFmtId="0" fontId="11" fillId="8" borderId="0" xfId="0" applyFont="1" applyFill="1" applyAlignment="1">
      <alignment horizontal="left"/>
    </xf>
    <xf numFmtId="0" fontId="11" fillId="8" borderId="55" xfId="0" applyFont="1" applyFill="1" applyBorder="1" applyAlignment="1">
      <alignment horizontal="left"/>
    </xf>
    <xf numFmtId="0" fontId="11" fillId="8" borderId="5" xfId="0" applyFont="1" applyFill="1" applyBorder="1" applyAlignment="1">
      <alignment horizontal="center" wrapText="1"/>
    </xf>
    <xf numFmtId="0" fontId="11" fillId="8" borderId="6" xfId="0" applyFont="1" applyFill="1" applyBorder="1" applyAlignment="1">
      <alignment horizontal="center"/>
    </xf>
    <xf numFmtId="0" fontId="11" fillId="8" borderId="11" xfId="0" applyFont="1" applyFill="1" applyBorder="1" applyAlignment="1">
      <alignment horizontal="left"/>
    </xf>
    <xf numFmtId="0" fontId="11" fillId="8" borderId="7" xfId="0" applyFont="1" applyFill="1" applyBorder="1" applyAlignment="1">
      <alignment horizontal="center"/>
    </xf>
    <xf numFmtId="0" fontId="6" fillId="0" borderId="4" xfId="0" applyFont="1" applyBorder="1" applyAlignment="1">
      <alignment vertical="center"/>
    </xf>
    <xf numFmtId="0" fontId="6" fillId="0" borderId="4" xfId="0" applyFont="1" applyBorder="1" applyAlignment="1">
      <alignment horizontal="center" vertical="center"/>
    </xf>
    <xf numFmtId="0" fontId="9" fillId="2" borderId="0" xfId="0" applyFont="1" applyFill="1"/>
    <xf numFmtId="0" fontId="29" fillId="18" borderId="3" xfId="0" applyFont="1" applyFill="1" applyBorder="1"/>
    <xf numFmtId="0" fontId="22" fillId="0" borderId="0" xfId="0" applyFont="1" applyAlignment="1">
      <alignment horizontal="left" vertical="top"/>
    </xf>
    <xf numFmtId="0" fontId="23" fillId="5" borderId="0" xfId="0" applyFont="1" applyFill="1" applyAlignment="1">
      <alignment horizontal="left" wrapText="1"/>
    </xf>
    <xf numFmtId="0" fontId="22" fillId="0" borderId="0" xfId="0" applyFont="1" applyAlignment="1">
      <alignment horizontal="left" vertical="top" wrapText="1"/>
    </xf>
    <xf numFmtId="0" fontId="23" fillId="0" borderId="0" xfId="0" applyFont="1" applyAlignment="1">
      <alignment horizontal="left" wrapText="1"/>
    </xf>
    <xf numFmtId="0" fontId="24" fillId="0" borderId="0" xfId="0" applyFont="1"/>
    <xf numFmtId="9" fontId="34" fillId="0" borderId="56" xfId="0" applyNumberFormat="1" applyFont="1" applyBorder="1" applyAlignment="1">
      <alignment horizontal="center" wrapText="1" readingOrder="1"/>
    </xf>
    <xf numFmtId="0" fontId="35" fillId="0" borderId="56" xfId="0" applyFont="1" applyBorder="1" applyAlignment="1">
      <alignment horizontal="left" wrapText="1" indent="1" readingOrder="1"/>
    </xf>
    <xf numFmtId="0" fontId="32" fillId="19" borderId="56" xfId="0" applyFont="1" applyFill="1" applyBorder="1" applyAlignment="1">
      <alignment horizontal="left" vertical="center" wrapText="1" indent="1" readingOrder="1"/>
    </xf>
    <xf numFmtId="0" fontId="32" fillId="19" borderId="56" xfId="0" applyFont="1" applyFill="1" applyBorder="1" applyAlignment="1">
      <alignment horizontal="center" vertical="center" wrapText="1" readingOrder="1"/>
    </xf>
    <xf numFmtId="9" fontId="34" fillId="2" borderId="56" xfId="0" applyNumberFormat="1" applyFont="1" applyFill="1" applyBorder="1" applyAlignment="1">
      <alignment horizontal="center" wrapText="1" readingOrder="1"/>
    </xf>
    <xf numFmtId="0" fontId="35" fillId="0" borderId="63" xfId="0" applyFont="1" applyBorder="1" applyAlignment="1">
      <alignment horizontal="justify" vertical="top" wrapText="1" readingOrder="1"/>
    </xf>
    <xf numFmtId="0" fontId="0" fillId="0" borderId="4" xfId="0" applyBorder="1" applyAlignment="1">
      <alignment vertical="top"/>
    </xf>
    <xf numFmtId="0" fontId="0" fillId="0" borderId="9" xfId="0" applyBorder="1" applyAlignment="1">
      <alignment vertical="top"/>
    </xf>
    <xf numFmtId="0" fontId="35" fillId="0" borderId="62" xfId="0" applyFont="1" applyBorder="1" applyAlignment="1">
      <alignment horizontal="justify" vertical="top" wrapText="1" readingOrder="1"/>
    </xf>
    <xf numFmtId="0" fontId="2" fillId="0" borderId="4" xfId="0" applyFont="1" applyBorder="1" applyAlignment="1">
      <alignment horizontal="left" vertical="center" wrapText="1"/>
    </xf>
    <xf numFmtId="0" fontId="29" fillId="18" borderId="4" xfId="0" applyFont="1" applyFill="1" applyBorder="1" applyAlignment="1">
      <alignment horizontal="center"/>
    </xf>
    <xf numFmtId="0" fontId="24" fillId="0" borderId="4" xfId="0" applyFont="1" applyBorder="1" applyAlignment="1">
      <alignment horizontal="center" vertical="center" wrapText="1"/>
    </xf>
    <xf numFmtId="0" fontId="2" fillId="0" borderId="4" xfId="0" applyFont="1" applyBorder="1" applyAlignment="1">
      <alignment vertical="center"/>
    </xf>
    <xf numFmtId="0" fontId="2" fillId="0" borderId="4" xfId="0" applyFont="1" applyBorder="1" applyAlignment="1">
      <alignment vertical="center" wrapText="1"/>
    </xf>
    <xf numFmtId="0" fontId="19" fillId="0" borderId="4" xfId="0" applyFont="1" applyBorder="1" applyAlignment="1">
      <alignment horizontal="right" vertical="top" wrapText="1"/>
    </xf>
    <xf numFmtId="0" fontId="0" fillId="0" borderId="0" xfId="0" applyAlignment="1">
      <alignment horizontal="left"/>
    </xf>
    <xf numFmtId="0" fontId="41" fillId="0" borderId="0" xfId="0" applyFont="1"/>
    <xf numFmtId="0" fontId="14" fillId="2" borderId="28" xfId="0" applyFont="1" applyFill="1" applyBorder="1" applyAlignment="1">
      <alignment horizontal="center" vertical="center"/>
    </xf>
    <xf numFmtId="0" fontId="14" fillId="2" borderId="26" xfId="0" applyFont="1" applyFill="1" applyBorder="1"/>
    <xf numFmtId="0" fontId="14" fillId="2" borderId="43" xfId="0" applyFont="1" applyFill="1" applyBorder="1" applyAlignment="1">
      <alignment horizontal="center"/>
    </xf>
    <xf numFmtId="0" fontId="14" fillId="2" borderId="29" xfId="0" applyFont="1" applyFill="1" applyBorder="1" applyAlignment="1">
      <alignment horizontal="center"/>
    </xf>
    <xf numFmtId="0" fontId="14" fillId="2" borderId="31" xfId="0" applyFont="1" applyFill="1" applyBorder="1" applyAlignment="1">
      <alignment horizontal="center"/>
    </xf>
    <xf numFmtId="0" fontId="14" fillId="2" borderId="54" xfId="0" applyFont="1" applyFill="1" applyBorder="1" applyAlignment="1">
      <alignment horizontal="center"/>
    </xf>
    <xf numFmtId="1" fontId="14" fillId="2" borderId="51" xfId="0" applyNumberFormat="1" applyFont="1" applyFill="1" applyBorder="1" applyAlignment="1">
      <alignment horizontal="center"/>
    </xf>
    <xf numFmtId="1" fontId="14" fillId="2" borderId="52" xfId="0" applyNumberFormat="1" applyFont="1" applyFill="1" applyBorder="1" applyAlignment="1">
      <alignment horizontal="center"/>
    </xf>
    <xf numFmtId="0" fontId="14" fillId="2" borderId="51" xfId="0" applyFont="1" applyFill="1" applyBorder="1" applyAlignment="1">
      <alignment horizontal="center"/>
    </xf>
    <xf numFmtId="0" fontId="25" fillId="0" borderId="12" xfId="0" applyFont="1" applyBorder="1" applyAlignment="1">
      <alignment vertical="center"/>
    </xf>
    <xf numFmtId="9" fontId="27" fillId="2" borderId="13" xfId="0" applyNumberFormat="1" applyFont="1" applyFill="1" applyBorder="1" applyAlignment="1">
      <alignment horizontal="center" wrapText="1"/>
    </xf>
    <xf numFmtId="9" fontId="25" fillId="2" borderId="14" xfId="0" applyNumberFormat="1" applyFont="1" applyFill="1" applyBorder="1" applyAlignment="1">
      <alignment horizontal="center" wrapText="1"/>
    </xf>
    <xf numFmtId="9" fontId="25" fillId="2" borderId="15" xfId="0" applyNumberFormat="1" applyFont="1" applyFill="1" applyBorder="1" applyAlignment="1">
      <alignment horizontal="center" wrapText="1"/>
    </xf>
    <xf numFmtId="0" fontId="23" fillId="5" borderId="4" xfId="0" applyFont="1" applyFill="1" applyBorder="1" applyAlignment="1">
      <alignment horizontal="left" wrapText="1"/>
    </xf>
    <xf numFmtId="17" fontId="4" fillId="10" borderId="1" xfId="0" applyNumberFormat="1" applyFont="1" applyFill="1" applyBorder="1" applyAlignment="1">
      <alignment horizontal="center" vertical="center"/>
    </xf>
    <xf numFmtId="0" fontId="2" fillId="0" borderId="0" xfId="0" applyFont="1" applyAlignment="1">
      <alignment horizontal="center"/>
    </xf>
    <xf numFmtId="0" fontId="2" fillId="0" borderId="9" xfId="0" quotePrefix="1" applyFont="1" applyBorder="1" applyAlignment="1">
      <alignment horizontal="center" vertical="center"/>
    </xf>
    <xf numFmtId="0" fontId="2" fillId="6" borderId="9" xfId="0" quotePrefix="1" applyFont="1" applyFill="1" applyBorder="1" applyAlignment="1">
      <alignment horizontal="center" vertical="center"/>
    </xf>
    <xf numFmtId="0" fontId="2" fillId="7" borderId="9" xfId="0" quotePrefix="1" applyFont="1" applyFill="1" applyBorder="1" applyAlignment="1">
      <alignment horizontal="left" vertical="center"/>
    </xf>
    <xf numFmtId="0" fontId="2" fillId="0" borderId="4" xfId="0" applyFont="1" applyBorder="1"/>
    <xf numFmtId="0" fontId="0" fillId="0" borderId="0" xfId="0" quotePrefix="1"/>
    <xf numFmtId="0" fontId="4" fillId="0" borderId="4" xfId="0" applyFont="1" applyBorder="1" applyAlignment="1" applyProtection="1">
      <alignment horizontal="justify" vertical="center" wrapText="1"/>
      <protection locked="0"/>
    </xf>
    <xf numFmtId="3" fontId="16" fillId="0" borderId="4" xfId="0" applyNumberFormat="1" applyFont="1" applyBorder="1" applyAlignment="1" applyProtection="1">
      <alignment horizontal="justify" vertical="center" wrapText="1"/>
      <protection locked="0"/>
    </xf>
    <xf numFmtId="0" fontId="4" fillId="0" borderId="4" xfId="0" applyFont="1" applyBorder="1" applyProtection="1">
      <protection locked="0"/>
    </xf>
    <xf numFmtId="0" fontId="4" fillId="0" borderId="4" xfId="0" applyFont="1" applyBorder="1" applyAlignment="1" applyProtection="1">
      <alignment vertical="center"/>
      <protection locked="0"/>
    </xf>
    <xf numFmtId="0" fontId="16" fillId="0" borderId="4" xfId="0" applyFont="1" applyBorder="1" applyAlignment="1" applyProtection="1">
      <alignment vertical="center" wrapText="1"/>
      <protection locked="0"/>
    </xf>
    <xf numFmtId="0" fontId="4" fillId="0" borderId="4" xfId="0" applyFont="1" applyBorder="1" applyAlignment="1" applyProtection="1">
      <alignment horizontal="left" vertical="center"/>
      <protection locked="0"/>
    </xf>
    <xf numFmtId="0" fontId="23" fillId="5" borderId="4" xfId="0" applyFont="1" applyFill="1" applyBorder="1" applyAlignment="1">
      <alignment wrapText="1"/>
    </xf>
    <xf numFmtId="0" fontId="39" fillId="19" borderId="4" xfId="0" applyFont="1" applyFill="1" applyBorder="1" applyAlignment="1">
      <alignment horizontal="center" vertical="center" wrapText="1" readingOrder="1"/>
    </xf>
    <xf numFmtId="0" fontId="26" fillId="0" borderId="8" xfId="0" applyFont="1" applyBorder="1" applyAlignment="1">
      <alignment horizontal="left" vertical="top" wrapText="1"/>
    </xf>
    <xf numFmtId="0" fontId="4" fillId="0" borderId="9" xfId="0" applyFont="1" applyBorder="1" applyAlignment="1">
      <alignment horizontal="left" vertical="center"/>
    </xf>
    <xf numFmtId="0" fontId="2" fillId="0" borderId="4" xfId="0" applyFont="1" applyBorder="1" applyAlignment="1">
      <alignment horizontal="left" vertical="center" wrapText="1"/>
    </xf>
    <xf numFmtId="0" fontId="11" fillId="0" borderId="4" xfId="0" applyFont="1" applyBorder="1" applyAlignment="1">
      <alignment horizontal="center"/>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4" fillId="0" borderId="4" xfId="0" applyFont="1" applyBorder="1" applyAlignment="1">
      <alignment horizontal="left" vertical="center"/>
    </xf>
    <xf numFmtId="0" fontId="4" fillId="12" borderId="30" xfId="0" applyFont="1" applyFill="1" applyBorder="1" applyAlignment="1">
      <alignment horizontal="left" vertical="top" wrapText="1"/>
    </xf>
    <xf numFmtId="0" fontId="14" fillId="16" borderId="16" xfId="0" quotePrefix="1" applyFont="1" applyFill="1" applyBorder="1" applyAlignment="1">
      <alignment horizontal="center"/>
    </xf>
    <xf numFmtId="0" fontId="14" fillId="16" borderId="17" xfId="0" quotePrefix="1" applyFont="1" applyFill="1" applyBorder="1" applyAlignment="1">
      <alignment horizontal="center"/>
    </xf>
    <xf numFmtId="0" fontId="14" fillId="16" borderId="18" xfId="0" quotePrefix="1" applyFont="1" applyFill="1" applyBorder="1" applyAlignment="1">
      <alignment horizontal="center"/>
    </xf>
    <xf numFmtId="0" fontId="14" fillId="8" borderId="41" xfId="0" applyFont="1" applyFill="1" applyBorder="1" applyAlignment="1">
      <alignment horizontal="center" vertical="center"/>
    </xf>
    <xf numFmtId="0" fontId="14" fillId="8" borderId="13" xfId="0" applyFont="1" applyFill="1" applyBorder="1" applyAlignment="1">
      <alignment horizontal="center" vertical="center"/>
    </xf>
    <xf numFmtId="0" fontId="14" fillId="8" borderId="33" xfId="0" applyFont="1" applyFill="1" applyBorder="1" applyAlignment="1">
      <alignment horizontal="center" vertical="center"/>
    </xf>
    <xf numFmtId="0" fontId="14" fillId="8" borderId="19" xfId="0" applyFont="1" applyFill="1" applyBorder="1" applyAlignment="1">
      <alignment horizontal="center" vertical="center"/>
    </xf>
    <xf numFmtId="0" fontId="14" fillId="8" borderId="0" xfId="0" applyFont="1" applyFill="1" applyAlignment="1">
      <alignment horizontal="center" vertical="center"/>
    </xf>
    <xf numFmtId="0" fontId="14" fillId="8" borderId="34" xfId="0" applyFont="1" applyFill="1" applyBorder="1" applyAlignment="1">
      <alignment horizontal="center" vertical="center"/>
    </xf>
    <xf numFmtId="0" fontId="14" fillId="8" borderId="26" xfId="0" applyFont="1" applyFill="1" applyBorder="1" applyAlignment="1">
      <alignment horizontal="center" vertical="center"/>
    </xf>
    <xf numFmtId="0" fontId="14" fillId="8" borderId="30" xfId="0" applyFont="1" applyFill="1" applyBorder="1" applyAlignment="1">
      <alignment horizontal="center" vertical="center"/>
    </xf>
    <xf numFmtId="0" fontId="14" fillId="8" borderId="40" xfId="0" applyFont="1" applyFill="1" applyBorder="1" applyAlignment="1">
      <alignment horizontal="center" vertical="center"/>
    </xf>
    <xf numFmtId="0" fontId="0" fillId="17" borderId="16" xfId="0" applyFill="1" applyBorder="1" applyAlignment="1">
      <alignment horizontal="center"/>
    </xf>
    <xf numFmtId="0" fontId="0" fillId="17" borderId="17" xfId="0" applyFill="1" applyBorder="1" applyAlignment="1">
      <alignment horizontal="center"/>
    </xf>
    <xf numFmtId="0" fontId="0" fillId="17" borderId="18" xfId="0" applyFill="1" applyBorder="1" applyAlignment="1">
      <alignment horizontal="center"/>
    </xf>
    <xf numFmtId="0" fontId="0" fillId="8" borderId="41" xfId="0" applyFill="1" applyBorder="1" applyAlignment="1">
      <alignment horizontal="center" vertical="center"/>
    </xf>
    <xf numFmtId="0" fontId="0" fillId="8" borderId="13" xfId="0" applyFill="1" applyBorder="1" applyAlignment="1">
      <alignment horizontal="center" vertical="center"/>
    </xf>
    <xf numFmtId="0" fontId="0" fillId="8" borderId="33" xfId="0" applyFill="1" applyBorder="1" applyAlignment="1">
      <alignment horizontal="center" vertical="center"/>
    </xf>
    <xf numFmtId="0" fontId="0" fillId="8" borderId="19" xfId="0" applyFill="1" applyBorder="1" applyAlignment="1">
      <alignment horizontal="center" vertical="center"/>
    </xf>
    <xf numFmtId="0" fontId="0" fillId="8" borderId="0" xfId="0" applyFill="1" applyAlignment="1">
      <alignment horizontal="center" vertical="center"/>
    </xf>
    <xf numFmtId="0" fontId="0" fillId="8" borderId="34" xfId="0" applyFill="1" applyBorder="1" applyAlignment="1">
      <alignment horizontal="center" vertical="center"/>
    </xf>
    <xf numFmtId="0" fontId="0" fillId="8" borderId="26" xfId="0" applyFill="1" applyBorder="1" applyAlignment="1">
      <alignment horizontal="center" vertical="center"/>
    </xf>
    <xf numFmtId="0" fontId="0" fillId="8" borderId="30" xfId="0" applyFill="1" applyBorder="1" applyAlignment="1">
      <alignment horizontal="center" vertical="center"/>
    </xf>
    <xf numFmtId="0" fontId="0" fillId="8" borderId="40" xfId="0" applyFill="1" applyBorder="1" applyAlignment="1">
      <alignment horizontal="center" vertical="center"/>
    </xf>
    <xf numFmtId="0" fontId="14" fillId="8" borderId="36" xfId="0" applyFont="1" applyFill="1" applyBorder="1" applyAlignment="1">
      <alignment horizontal="center"/>
    </xf>
    <xf numFmtId="0" fontId="14" fillId="8" borderId="47" xfId="0" applyFont="1" applyFill="1" applyBorder="1" applyAlignment="1">
      <alignment horizontal="center"/>
    </xf>
    <xf numFmtId="0" fontId="0" fillId="14" borderId="16" xfId="0" applyFill="1" applyBorder="1" applyAlignment="1">
      <alignment horizontal="center"/>
    </xf>
    <xf numFmtId="0" fontId="0" fillId="14" borderId="13" xfId="0" applyFill="1" applyBorder="1" applyAlignment="1">
      <alignment horizontal="center"/>
    </xf>
    <xf numFmtId="0" fontId="0" fillId="14" borderId="33" xfId="0" applyFill="1" applyBorder="1" applyAlignment="1">
      <alignment horizontal="center"/>
    </xf>
    <xf numFmtId="0" fontId="0" fillId="13" borderId="16" xfId="0" applyFill="1" applyBorder="1" applyAlignment="1">
      <alignment horizontal="center"/>
    </xf>
    <xf numFmtId="0" fontId="0" fillId="13" borderId="30" xfId="0" applyFill="1" applyBorder="1" applyAlignment="1">
      <alignment horizontal="center"/>
    </xf>
    <xf numFmtId="0" fontId="0" fillId="13" borderId="40" xfId="0" applyFill="1" applyBorder="1" applyAlignment="1">
      <alignment horizontal="center"/>
    </xf>
    <xf numFmtId="0" fontId="0" fillId="15" borderId="16" xfId="0" applyFill="1" applyBorder="1" applyAlignment="1">
      <alignment horizontal="center"/>
    </xf>
    <xf numFmtId="0" fontId="0" fillId="15" borderId="17" xfId="0" applyFill="1" applyBorder="1" applyAlignment="1">
      <alignment horizontal="center"/>
    </xf>
    <xf numFmtId="0" fontId="0" fillId="15" borderId="18" xfId="0" applyFill="1" applyBorder="1" applyAlignment="1">
      <alignment horizontal="center"/>
    </xf>
    <xf numFmtId="0" fontId="14" fillId="11" borderId="16" xfId="0" applyFont="1" applyFill="1" applyBorder="1" applyAlignment="1">
      <alignment horizontal="center"/>
    </xf>
    <xf numFmtId="0" fontId="14" fillId="11" borderId="17" xfId="0" applyFont="1" applyFill="1" applyBorder="1" applyAlignment="1">
      <alignment horizontal="center"/>
    </xf>
    <xf numFmtId="0" fontId="14" fillId="11" borderId="18" xfId="0" applyFont="1" applyFill="1" applyBorder="1" applyAlignment="1">
      <alignment horizontal="center"/>
    </xf>
    <xf numFmtId="0" fontId="28" fillId="0" borderId="6" xfId="0" applyFont="1" applyBorder="1" applyAlignment="1">
      <alignment horizontal="center"/>
    </xf>
    <xf numFmtId="0" fontId="28" fillId="0" borderId="45" xfId="0" applyFont="1" applyBorder="1" applyAlignment="1">
      <alignment horizontal="center"/>
    </xf>
    <xf numFmtId="0" fontId="0" fillId="14" borderId="17" xfId="0" applyFill="1" applyBorder="1" applyAlignment="1">
      <alignment horizontal="center"/>
    </xf>
    <xf numFmtId="0" fontId="0" fillId="14" borderId="18" xfId="0" applyFill="1" applyBorder="1" applyAlignment="1">
      <alignment horizontal="center"/>
    </xf>
    <xf numFmtId="0" fontId="0" fillId="13" borderId="17" xfId="0" applyFill="1" applyBorder="1" applyAlignment="1">
      <alignment horizontal="center"/>
    </xf>
    <xf numFmtId="0" fontId="0" fillId="13" borderId="18" xfId="0" applyFill="1" applyBorder="1" applyAlignment="1">
      <alignment horizontal="center"/>
    </xf>
    <xf numFmtId="0" fontId="2" fillId="0" borderId="0" xfId="0" applyFont="1" applyAlignment="1">
      <alignment horizontal="left" wrapText="1"/>
    </xf>
    <xf numFmtId="0" fontId="0" fillId="0" borderId="0" xfId="0" applyAlignment="1">
      <alignment horizontal="left" wrapText="1"/>
    </xf>
    <xf numFmtId="0" fontId="32" fillId="0" borderId="57" xfId="0" applyFont="1" applyBorder="1" applyAlignment="1">
      <alignment horizontal="left" vertical="center" wrapText="1" indent="1" readingOrder="1"/>
    </xf>
    <xf numFmtId="0" fontId="32" fillId="0" borderId="58" xfId="0" applyFont="1" applyBorder="1" applyAlignment="1">
      <alignment horizontal="left" vertical="center" wrapText="1" indent="1" readingOrder="1"/>
    </xf>
    <xf numFmtId="0" fontId="32" fillId="0" borderId="59" xfId="0" applyFont="1" applyBorder="1" applyAlignment="1">
      <alignment horizontal="left" vertical="center" wrapText="1" indent="1" readingOrder="1"/>
    </xf>
    <xf numFmtId="0" fontId="35" fillId="0" borderId="60" xfId="0" applyFont="1" applyBorder="1" applyAlignment="1">
      <alignment horizontal="center" vertical="center" wrapText="1" readingOrder="1"/>
    </xf>
    <xf numFmtId="0" fontId="35" fillId="0" borderId="61" xfId="0" applyFont="1" applyBorder="1" applyAlignment="1">
      <alignment horizontal="center" vertical="center" wrapText="1" readingOrder="1"/>
    </xf>
    <xf numFmtId="0" fontId="35" fillId="0" borderId="62" xfId="0" applyFont="1" applyBorder="1" applyAlignment="1">
      <alignment horizontal="center" vertical="center" wrapText="1" readingOrder="1"/>
    </xf>
    <xf numFmtId="0" fontId="38" fillId="0" borderId="58" xfId="0" applyFont="1" applyBorder="1" applyAlignment="1">
      <alignment horizontal="justify" vertical="center" readingOrder="1"/>
    </xf>
    <xf numFmtId="0" fontId="24" fillId="0" borderId="4" xfId="0" applyFont="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0" fillId="0" borderId="4" xfId="0" applyBorder="1" applyAlignment="1">
      <alignment horizontal="center" vertical="center"/>
    </xf>
    <xf numFmtId="0" fontId="43" fillId="0" borderId="4" xfId="0" applyFont="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10" fontId="2" fillId="6" borderId="5" xfId="0" applyNumberFormat="1" applyFont="1" applyFill="1" applyBorder="1" applyAlignment="1">
      <alignment horizontal="center" vertical="center"/>
    </xf>
    <xf numFmtId="10" fontId="2" fillId="6" borderId="6" xfId="0" applyNumberFormat="1" applyFont="1" applyFill="1" applyBorder="1" applyAlignment="1">
      <alignment horizontal="center" vertical="center"/>
    </xf>
    <xf numFmtId="10" fontId="2" fillId="6" borderId="7" xfId="0" applyNumberFormat="1" applyFont="1" applyFill="1" applyBorder="1" applyAlignment="1">
      <alignment horizontal="center" vertical="center"/>
    </xf>
    <xf numFmtId="10" fontId="2" fillId="7" borderId="5" xfId="0" applyNumberFormat="1" applyFont="1" applyFill="1" applyBorder="1" applyAlignment="1">
      <alignment horizontal="center" vertical="center"/>
    </xf>
    <xf numFmtId="10" fontId="2" fillId="7" borderId="6" xfId="0" applyNumberFormat="1" applyFont="1" applyFill="1" applyBorder="1" applyAlignment="1">
      <alignment horizontal="center" vertical="center"/>
    </xf>
    <xf numFmtId="10" fontId="2" fillId="7" borderId="7" xfId="0" applyNumberFormat="1" applyFont="1" applyFill="1" applyBorder="1" applyAlignment="1">
      <alignment horizontal="center" vertical="center"/>
    </xf>
    <xf numFmtId="3" fontId="2" fillId="3" borderId="1" xfId="1" applyNumberFormat="1" applyFont="1" applyFill="1" applyBorder="1" applyAlignment="1">
      <alignment horizontal="center" vertical="center" wrapText="1"/>
    </xf>
    <xf numFmtId="3" fontId="2" fillId="3" borderId="2" xfId="1" applyNumberFormat="1" applyFont="1" applyFill="1" applyBorder="1" applyAlignment="1">
      <alignment horizontal="center" vertical="center" wrapText="1"/>
    </xf>
    <xf numFmtId="3" fontId="2" fillId="3" borderId="3" xfId="1" applyNumberFormat="1" applyFont="1" applyFill="1" applyBorder="1" applyAlignment="1">
      <alignment horizontal="center" vertical="center" wrapText="1"/>
    </xf>
    <xf numFmtId="165" fontId="2" fillId="3" borderId="5" xfId="0" applyNumberFormat="1" applyFont="1" applyFill="1" applyBorder="1" applyAlignment="1">
      <alignment horizontal="center" vertical="center"/>
    </xf>
    <xf numFmtId="165" fontId="2" fillId="3" borderId="6" xfId="0" applyNumberFormat="1" applyFont="1" applyFill="1" applyBorder="1" applyAlignment="1">
      <alignment horizontal="center" vertical="center"/>
    </xf>
    <xf numFmtId="165" fontId="2" fillId="3" borderId="7" xfId="0" applyNumberFormat="1" applyFont="1" applyFill="1" applyBorder="1" applyAlignment="1">
      <alignment horizontal="center" vertical="center"/>
    </xf>
    <xf numFmtId="0" fontId="2" fillId="0" borderId="0" xfId="0" applyFont="1" applyAlignment="1">
      <alignment horizontal="left" vertical="top" wrapText="1"/>
    </xf>
    <xf numFmtId="0" fontId="23" fillId="5" borderId="8" xfId="0" applyFont="1" applyFill="1" applyBorder="1" applyAlignment="1">
      <alignment horizontal="left" wrapText="1"/>
    </xf>
    <xf numFmtId="0" fontId="22" fillId="0" borderId="4" xfId="0" applyFont="1" applyBorder="1" applyAlignment="1">
      <alignment horizontal="left" vertical="top" wrapText="1"/>
    </xf>
    <xf numFmtId="0" fontId="6" fillId="0" borderId="0" xfId="0" applyFont="1" applyAlignment="1">
      <alignment horizontal="left" vertical="top" wrapText="1"/>
    </xf>
    <xf numFmtId="0" fontId="23" fillId="5" borderId="4" xfId="0" applyFont="1" applyFill="1" applyBorder="1" applyAlignment="1">
      <alignment horizontal="left" wrapText="1"/>
    </xf>
    <xf numFmtId="0" fontId="16" fillId="0" borderId="4" xfId="0" applyFont="1" applyBorder="1" applyAlignment="1">
      <alignment horizontal="right" vertical="top"/>
    </xf>
    <xf numFmtId="0" fontId="23" fillId="5" borderId="4" xfId="0" applyFont="1" applyFill="1" applyBorder="1" applyAlignment="1">
      <alignment wrapText="1"/>
    </xf>
    <xf numFmtId="0" fontId="0" fillId="5" borderId="4" xfId="0" applyFill="1" applyBorder="1" applyAlignment="1">
      <alignment horizontal="left" vertical="top"/>
    </xf>
    <xf numFmtId="0" fontId="12" fillId="0" borderId="0" xfId="0" applyFont="1" applyAlignment="1">
      <alignment horizontal="left" vertical="top" wrapText="1"/>
    </xf>
    <xf numFmtId="0" fontId="22" fillId="0" borderId="4" xfId="0" applyFont="1" applyBorder="1" applyAlignment="1">
      <alignment horizontal="left" vertical="top"/>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2" fillId="5" borderId="8" xfId="7" quotePrefix="1" applyFont="1" applyFill="1" applyBorder="1" applyAlignment="1">
      <alignment horizontal="center" vertical="top" wrapText="1"/>
    </xf>
    <xf numFmtId="0" fontId="12" fillId="5" borderId="9" xfId="7" quotePrefix="1" applyFont="1" applyFill="1" applyBorder="1" applyAlignment="1">
      <alignment horizontal="center" vertical="top" wrapText="1"/>
    </xf>
    <xf numFmtId="0" fontId="2" fillId="0" borderId="4" xfId="0" applyFont="1" applyBorder="1" applyAlignment="1" applyProtection="1">
      <alignment horizontal="justify" vertical="center" wrapText="1"/>
      <protection locked="0"/>
    </xf>
    <xf numFmtId="0" fontId="20" fillId="0" borderId="0" xfId="0" applyFont="1" applyAlignment="1">
      <alignment horizontal="left"/>
    </xf>
    <xf numFmtId="0" fontId="44" fillId="0" borderId="0" xfId="0" applyFont="1" applyAlignment="1">
      <alignment horizontal="left" vertical="center" wrapText="1"/>
    </xf>
    <xf numFmtId="0" fontId="23" fillId="5" borderId="9" xfId="0" applyFont="1" applyFill="1" applyBorder="1" applyAlignment="1">
      <alignment horizontal="center" wrapText="1"/>
    </xf>
    <xf numFmtId="0" fontId="12" fillId="5" borderId="4" xfId="7" applyFont="1" applyFill="1" applyBorder="1" applyAlignment="1">
      <alignment horizontal="center" vertical="top"/>
    </xf>
    <xf numFmtId="0" fontId="2" fillId="0" borderId="9" xfId="0" applyFont="1" applyBorder="1" applyAlignment="1">
      <alignment horizontal="left" vertical="center" wrapText="1"/>
    </xf>
    <xf numFmtId="0" fontId="23" fillId="0" borderId="0" xfId="0" applyFont="1" applyAlignment="1">
      <alignment wrapText="1"/>
    </xf>
    <xf numFmtId="0" fontId="23" fillId="5" borderId="25" xfId="0" applyFont="1" applyFill="1" applyBorder="1" applyAlignment="1">
      <alignment horizontal="center" wrapText="1"/>
    </xf>
    <xf numFmtId="0" fontId="22" fillId="0" borderId="0" xfId="0" applyFont="1" applyAlignment="1">
      <alignment vertical="top" wrapText="1"/>
    </xf>
    <xf numFmtId="0" fontId="2" fillId="0" borderId="25" xfId="0" applyFont="1" applyBorder="1" applyAlignment="1">
      <alignment horizontal="left" vertical="center" wrapText="1"/>
    </xf>
    <xf numFmtId="0" fontId="23" fillId="5" borderId="8" xfId="0" applyFont="1" applyFill="1" applyBorder="1" applyAlignment="1">
      <alignment horizontal="center" wrapText="1"/>
    </xf>
    <xf numFmtId="0" fontId="2" fillId="0" borderId="8" xfId="0" applyFont="1" applyBorder="1" applyAlignment="1">
      <alignment horizontal="left" vertical="center" wrapText="1"/>
    </xf>
    <xf numFmtId="0" fontId="11" fillId="0" borderId="0" xfId="0" applyFont="1" applyAlignment="1">
      <alignment vertical="center"/>
    </xf>
    <xf numFmtId="0" fontId="46" fillId="0" borderId="0" xfId="0" applyFont="1"/>
    <xf numFmtId="0" fontId="46" fillId="0" borderId="0" xfId="0" applyFont="1" applyAlignment="1">
      <alignment horizontal="justify" vertical="center"/>
    </xf>
    <xf numFmtId="0" fontId="12" fillId="5" borderId="4" xfId="0" applyFont="1" applyFill="1" applyBorder="1" applyAlignment="1">
      <alignment horizontal="center" vertical="top"/>
    </xf>
    <xf numFmtId="0" fontId="12" fillId="0" borderId="9" xfId="0" applyFont="1" applyBorder="1" applyAlignment="1">
      <alignment horizontal="left" vertical="center" wrapText="1"/>
    </xf>
    <xf numFmtId="0" fontId="12" fillId="0" borderId="25"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vertical="center" wrapText="1"/>
    </xf>
    <xf numFmtId="0" fontId="12" fillId="5" borderId="9" xfId="7" applyFont="1" applyFill="1" applyBorder="1" applyAlignment="1">
      <alignment horizontal="center" vertical="top"/>
    </xf>
    <xf numFmtId="0" fontId="12" fillId="0" borderId="7" xfId="0" applyFont="1" applyBorder="1" applyAlignment="1">
      <alignment horizontal="left" vertical="center" wrapText="1"/>
    </xf>
    <xf numFmtId="0" fontId="46" fillId="0" borderId="0" xfId="0" applyFont="1" applyAlignment="1">
      <alignment vertical="center"/>
    </xf>
    <xf numFmtId="0" fontId="12" fillId="5" borderId="25" xfId="7" applyFont="1" applyFill="1" applyBorder="1" applyAlignment="1">
      <alignment horizontal="center" vertical="top"/>
    </xf>
    <xf numFmtId="0" fontId="12" fillId="0" borderId="11" xfId="0" applyFont="1" applyBorder="1" applyAlignment="1">
      <alignment horizontal="left" vertical="center" wrapText="1"/>
    </xf>
    <xf numFmtId="0" fontId="12" fillId="5" borderId="8" xfId="7" applyFont="1" applyFill="1" applyBorder="1" applyAlignment="1">
      <alignment horizontal="center" vertical="top"/>
    </xf>
    <xf numFmtId="0" fontId="12" fillId="0" borderId="10" xfId="0" applyFont="1" applyBorder="1" applyAlignment="1">
      <alignment horizontal="left" vertical="center" wrapText="1"/>
    </xf>
    <xf numFmtId="0" fontId="41" fillId="0" borderId="0" xfId="0" applyFont="1" applyAlignment="1">
      <alignment vertical="center"/>
    </xf>
    <xf numFmtId="0" fontId="0" fillId="0" borderId="0" xfId="0" applyProtection="1">
      <protection locked="0"/>
    </xf>
  </cellXfs>
  <cellStyles count="8">
    <cellStyle name="Comma" xfId="1" builtinId="3"/>
    <cellStyle name="Good" xfId="7" builtinId="26"/>
    <cellStyle name="Normal" xfId="0" builtinId="0"/>
    <cellStyle name="Normal 2" xfId="2" xr:uid="{00000000-0005-0000-0000-000004000000}"/>
    <cellStyle name="Normal 3" xfId="3" xr:uid="{00000000-0005-0000-0000-000005000000}"/>
    <cellStyle name="Normal 5" xfId="4" xr:uid="{00000000-0005-0000-0000-000006000000}"/>
    <cellStyle name="Percent" xfId="6" builtinId="5"/>
    <cellStyle name="Title 2" xfId="5" xr:uid="{00000000-0005-0000-0000-000008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007E39"/>
      <color rgb="FFFFFF99"/>
      <color rgb="FFE6E6E6"/>
      <color rgb="FFCCFFCC"/>
      <color rgb="FFF7F7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SG"/>
              <a:t>Total Building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'3. Energy Consumption'!$B$6:$B$17</c:f>
              <c:numCache>
                <c:formatCode>#,##0</c:formatCode>
                <c:ptCount val="12"/>
              </c:numCache>
            </c:numRef>
          </c:val>
          <c:smooth val="0"/>
          <c:extLst>
            <c:ext xmlns:c16="http://schemas.microsoft.com/office/drawing/2014/chart" uri="{C3380CC4-5D6E-409C-BE32-E72D297353CC}">
              <c16:uniqueId val="{00000000-FF10-4B22-AA0F-7F14D6651CC0}"/>
            </c:ext>
          </c:extLst>
        </c:ser>
        <c:ser>
          <c:idx val="1"/>
          <c:order val="1"/>
          <c:tx>
            <c:v>2nd year</c:v>
          </c:tx>
          <c:spPr>
            <a:ln w="28575" cap="rnd">
              <a:solidFill>
                <a:schemeClr val="accent6">
                  <a:lumMod val="60000"/>
                  <a:lumOff val="40000"/>
                </a:schemeClr>
              </a:solidFill>
              <a:round/>
            </a:ln>
            <a:effectLst/>
          </c:spPr>
          <c:marker>
            <c:symbol val="none"/>
          </c:marker>
          <c:val>
            <c:numRef>
              <c:f>'3. Energy Consumption'!$B$23:$B$34</c:f>
              <c:numCache>
                <c:formatCode>#,##0</c:formatCode>
                <c:ptCount val="12"/>
              </c:numCache>
            </c:numRef>
          </c:val>
          <c:smooth val="0"/>
          <c:extLst>
            <c:ext xmlns:c16="http://schemas.microsoft.com/office/drawing/2014/chart" uri="{C3380CC4-5D6E-409C-BE32-E72D297353CC}">
              <c16:uniqueId val="{00000001-FF10-4B22-AA0F-7F14D6651CC0}"/>
            </c:ext>
          </c:extLst>
        </c:ser>
        <c:ser>
          <c:idx val="2"/>
          <c:order val="2"/>
          <c:tx>
            <c:v>3rd year</c:v>
          </c:tx>
          <c:spPr>
            <a:ln w="28575" cap="rnd">
              <a:solidFill>
                <a:schemeClr val="tx2">
                  <a:lumMod val="60000"/>
                  <a:lumOff val="40000"/>
                </a:schemeClr>
              </a:solidFill>
              <a:round/>
            </a:ln>
            <a:effectLst/>
          </c:spPr>
          <c:marker>
            <c:symbol val="none"/>
          </c:marker>
          <c:val>
            <c:numRef>
              <c:f>'3. Energy Consumption'!$B$41:$B$52</c:f>
              <c:numCache>
                <c:formatCode>#,##0</c:formatCode>
                <c:ptCount val="12"/>
              </c:numCache>
            </c:numRef>
          </c:val>
          <c:smooth val="0"/>
          <c:extLst>
            <c:ext xmlns:c16="http://schemas.microsoft.com/office/drawing/2014/chart" uri="{C3380CC4-5D6E-409C-BE32-E72D297353CC}">
              <c16:uniqueId val="{00000002-FF10-4B22-AA0F-7F14D6651CC0}"/>
            </c:ext>
          </c:extLst>
        </c:ser>
        <c:dLbls>
          <c:showLegendKey val="0"/>
          <c:showVal val="0"/>
          <c:showCatName val="0"/>
          <c:showSerName val="0"/>
          <c:showPercent val="0"/>
          <c:showBubbleSize val="0"/>
        </c:dLbls>
        <c:smooth val="0"/>
        <c:axId val="202672496"/>
        <c:axId val="202673056"/>
      </c:lineChart>
      <c:catAx>
        <c:axId val="202672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73056"/>
        <c:crosses val="autoZero"/>
        <c:auto val="1"/>
        <c:lblAlgn val="ctr"/>
        <c:lblOffset val="100"/>
        <c:noMultiLvlLbl val="0"/>
      </c:catAx>
      <c:valAx>
        <c:axId val="202673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7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SG" b="1"/>
              <a:t>Total</a:t>
            </a:r>
            <a:r>
              <a:rPr lang="en-SG" b="1" baseline="0"/>
              <a:t> Building Energy Before PV</a:t>
            </a:r>
            <a:endParaRPr lang="en-SG" b="1"/>
          </a:p>
        </c:rich>
      </c:tx>
      <c:overlay val="0"/>
      <c:spPr>
        <a:noFill/>
        <a:ln>
          <a:noFill/>
        </a:ln>
        <a:effectLst/>
      </c:sp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'3. Energy Consumption'!$D$6:$D$17</c:f>
              <c:numCache>
                <c:formatCode>#,##0</c:formatCode>
                <c:ptCount val="12"/>
              </c:numCache>
            </c:numRef>
          </c:val>
          <c:smooth val="0"/>
          <c:extLst>
            <c:ext xmlns:c16="http://schemas.microsoft.com/office/drawing/2014/chart" uri="{C3380CC4-5D6E-409C-BE32-E72D297353CC}">
              <c16:uniqueId val="{00000000-B8B5-4441-A041-183F9B8B03EC}"/>
            </c:ext>
          </c:extLst>
        </c:ser>
        <c:ser>
          <c:idx val="1"/>
          <c:order val="1"/>
          <c:tx>
            <c:v>2nd year</c:v>
          </c:tx>
          <c:spPr>
            <a:ln w="28575" cap="rnd">
              <a:solidFill>
                <a:schemeClr val="accent6">
                  <a:lumMod val="60000"/>
                  <a:lumOff val="40000"/>
                </a:schemeClr>
              </a:solidFill>
              <a:round/>
            </a:ln>
            <a:effectLst/>
          </c:spPr>
          <c:marker>
            <c:symbol val="none"/>
          </c:marker>
          <c:val>
            <c:numRef>
              <c:f>'3. Energy Consumption'!$D$23:$D$34</c:f>
              <c:numCache>
                <c:formatCode>#,##0</c:formatCode>
                <c:ptCount val="12"/>
              </c:numCache>
            </c:numRef>
          </c:val>
          <c:smooth val="0"/>
          <c:extLst>
            <c:ext xmlns:c16="http://schemas.microsoft.com/office/drawing/2014/chart" uri="{C3380CC4-5D6E-409C-BE32-E72D297353CC}">
              <c16:uniqueId val="{00000001-B8B5-4441-A041-183F9B8B03EC}"/>
            </c:ext>
          </c:extLst>
        </c:ser>
        <c:ser>
          <c:idx val="2"/>
          <c:order val="2"/>
          <c:tx>
            <c:v>3rd year</c:v>
          </c:tx>
          <c:spPr>
            <a:ln w="28575" cap="rnd">
              <a:solidFill>
                <a:schemeClr val="tx2">
                  <a:lumMod val="60000"/>
                  <a:lumOff val="40000"/>
                </a:schemeClr>
              </a:solidFill>
              <a:round/>
            </a:ln>
            <a:effectLst/>
          </c:spPr>
          <c:marker>
            <c:symbol val="none"/>
          </c:marker>
          <c:val>
            <c:numRef>
              <c:f>'3. Energy Consumption'!$D$41:$D$52</c:f>
              <c:numCache>
                <c:formatCode>#,##0</c:formatCode>
                <c:ptCount val="12"/>
              </c:numCache>
            </c:numRef>
          </c:val>
          <c:smooth val="0"/>
          <c:extLst>
            <c:ext xmlns:c16="http://schemas.microsoft.com/office/drawing/2014/chart" uri="{C3380CC4-5D6E-409C-BE32-E72D297353CC}">
              <c16:uniqueId val="{00000002-B8B5-4441-A041-183F9B8B03EC}"/>
            </c:ext>
          </c:extLst>
        </c:ser>
        <c:dLbls>
          <c:showLegendKey val="0"/>
          <c:showVal val="0"/>
          <c:showCatName val="0"/>
          <c:showSerName val="0"/>
          <c:showPercent val="0"/>
          <c:showBubbleSize val="0"/>
        </c:dLbls>
        <c:smooth val="0"/>
        <c:axId val="202867680"/>
        <c:axId val="202868240"/>
      </c:lineChart>
      <c:catAx>
        <c:axId val="2028676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68240"/>
        <c:crosses val="autoZero"/>
        <c:auto val="1"/>
        <c:lblAlgn val="ctr"/>
        <c:lblOffset val="100"/>
        <c:noMultiLvlLbl val="0"/>
      </c:catAx>
      <c:valAx>
        <c:axId val="202868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67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SG" b="1"/>
              <a:t>Total Building Consumption</a:t>
            </a:r>
          </a:p>
        </c:rich>
      </c:tx>
      <c:overlay val="0"/>
      <c:spPr>
        <a:noFill/>
        <a:ln>
          <a:noFill/>
        </a:ln>
        <a:effectLst/>
      </c:sp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'4. Water Consumption'!$B$6:$B$17</c:f>
              <c:numCache>
                <c:formatCode>#,##0.0</c:formatCode>
                <c:ptCount val="12"/>
              </c:numCache>
            </c:numRef>
          </c:val>
          <c:smooth val="0"/>
          <c:extLst>
            <c:ext xmlns:c16="http://schemas.microsoft.com/office/drawing/2014/chart" uri="{C3380CC4-5D6E-409C-BE32-E72D297353CC}">
              <c16:uniqueId val="{00000000-BCCF-4A9D-A6B9-95B39364E0D5}"/>
            </c:ext>
          </c:extLst>
        </c:ser>
        <c:ser>
          <c:idx val="1"/>
          <c:order val="1"/>
          <c:tx>
            <c:v>2nd year</c:v>
          </c:tx>
          <c:spPr>
            <a:ln w="28575" cap="rnd">
              <a:solidFill>
                <a:schemeClr val="accent6">
                  <a:lumMod val="60000"/>
                  <a:lumOff val="40000"/>
                </a:schemeClr>
              </a:solidFill>
              <a:round/>
            </a:ln>
            <a:effectLst/>
          </c:spPr>
          <c:marker>
            <c:symbol val="none"/>
          </c:marker>
          <c:val>
            <c:numRef>
              <c:f>'4. Water Consumption'!$B$23:$B$34</c:f>
              <c:numCache>
                <c:formatCode>#,##0.0</c:formatCode>
                <c:ptCount val="12"/>
              </c:numCache>
            </c:numRef>
          </c:val>
          <c:smooth val="0"/>
          <c:extLst>
            <c:ext xmlns:c16="http://schemas.microsoft.com/office/drawing/2014/chart" uri="{C3380CC4-5D6E-409C-BE32-E72D297353CC}">
              <c16:uniqueId val="{00000001-BCCF-4A9D-A6B9-95B39364E0D5}"/>
            </c:ext>
          </c:extLst>
        </c:ser>
        <c:ser>
          <c:idx val="2"/>
          <c:order val="2"/>
          <c:tx>
            <c:v>3rd year</c:v>
          </c:tx>
          <c:spPr>
            <a:ln w="28575" cap="rnd">
              <a:solidFill>
                <a:schemeClr val="tx2">
                  <a:lumMod val="60000"/>
                  <a:lumOff val="40000"/>
                </a:schemeClr>
              </a:solidFill>
              <a:round/>
            </a:ln>
            <a:effectLst/>
          </c:spPr>
          <c:marker>
            <c:symbol val="none"/>
          </c:marker>
          <c:val>
            <c:numRef>
              <c:f>'4. Water Consumption'!$B$41:$B$52</c:f>
              <c:numCache>
                <c:formatCode>#,##0.0</c:formatCode>
                <c:ptCount val="12"/>
              </c:numCache>
            </c:numRef>
          </c:val>
          <c:smooth val="0"/>
          <c:extLst>
            <c:ext xmlns:c16="http://schemas.microsoft.com/office/drawing/2014/chart" uri="{C3380CC4-5D6E-409C-BE32-E72D297353CC}">
              <c16:uniqueId val="{00000002-BCCF-4A9D-A6B9-95B39364E0D5}"/>
            </c:ext>
          </c:extLst>
        </c:ser>
        <c:dLbls>
          <c:showLegendKey val="0"/>
          <c:showVal val="0"/>
          <c:showCatName val="0"/>
          <c:showSerName val="0"/>
          <c:showPercent val="0"/>
          <c:showBubbleSize val="0"/>
        </c:dLbls>
        <c:smooth val="0"/>
        <c:axId val="202871600"/>
        <c:axId val="202872160"/>
      </c:lineChart>
      <c:catAx>
        <c:axId val="202871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72160"/>
        <c:crosses val="autoZero"/>
        <c:auto val="1"/>
        <c:lblAlgn val="ctr"/>
        <c:lblOffset val="100"/>
        <c:noMultiLvlLbl val="0"/>
      </c:catAx>
      <c:valAx>
        <c:axId val="202872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71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3</xdr:row>
      <xdr:rowOff>48660</xdr:rowOff>
    </xdr:from>
    <xdr:to>
      <xdr:col>2</xdr:col>
      <xdr:colOff>3401218</xdr:colOff>
      <xdr:row>6</xdr:row>
      <xdr:rowOff>345281</xdr:rowOff>
    </xdr:to>
    <xdr:pic>
      <xdr:nvPicPr>
        <xdr:cNvPr id="3" name="Picture 2" descr="gm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382337" y="810660"/>
          <a:ext cx="1063706" cy="108243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1300480</xdr:colOff>
      <xdr:row>65</xdr:row>
      <xdr:rowOff>19050</xdr:rowOff>
    </xdr:from>
    <xdr:to>
      <xdr:col>3</xdr:col>
      <xdr:colOff>177800</xdr:colOff>
      <xdr:row>79</xdr:row>
      <xdr:rowOff>44450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1300844</xdr:colOff>
      <xdr:row>80</xdr:row>
      <xdr:rowOff>3628</xdr:rowOff>
    </xdr:from>
    <xdr:to>
      <xdr:col>3</xdr:col>
      <xdr:colOff>175987</xdr:colOff>
      <xdr:row>93</xdr:row>
      <xdr:rowOff>119742</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1170940</xdr:colOff>
      <xdr:row>60</xdr:row>
      <xdr:rowOff>82550</xdr:rowOff>
    </xdr:from>
    <xdr:to>
      <xdr:col>3</xdr:col>
      <xdr:colOff>543560</xdr:colOff>
      <xdr:row>74</xdr:row>
      <xdr:rowOff>90170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190499</xdr:colOff>
      <xdr:row>4</xdr:row>
      <xdr:rowOff>142874</xdr:rowOff>
    </xdr:from>
    <xdr:to>
      <xdr:col>4</xdr:col>
      <xdr:colOff>2254249</xdr:colOff>
      <xdr:row>5</xdr:row>
      <xdr:rowOff>497416</xdr:rowOff>
    </xdr:to>
    <xdr:sp macro="[0]!Module1.CoC_RoundedRectangle_Click" textlink="">
      <xdr:nvSpPr>
        <xdr:cNvPr id="2" name="Rounded Rectangle 1">
          <a:extLst>
            <a:ext uri="{FF2B5EF4-FFF2-40B4-BE49-F238E27FC236}">
              <a16:creationId xmlns:a16="http://schemas.microsoft.com/office/drawing/2014/main" id="{00000000-0008-0000-0900-000002000000}"/>
            </a:ext>
          </a:extLst>
        </xdr:cNvPr>
        <xdr:cNvSpPr/>
      </xdr:nvSpPr>
      <xdr:spPr>
        <a:xfrm>
          <a:off x="4730749" y="1021291"/>
          <a:ext cx="2063750" cy="55562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 to attach Water Treatment Report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191823</xdr:colOff>
      <xdr:row>4</xdr:row>
      <xdr:rowOff>134937</xdr:rowOff>
    </xdr:from>
    <xdr:to>
      <xdr:col>9</xdr:col>
      <xdr:colOff>424656</xdr:colOff>
      <xdr:row>4</xdr:row>
      <xdr:rowOff>621770</xdr:rowOff>
    </xdr:to>
    <xdr:sp macro="[0]!POE_RoundedRectangle_Click" textlink="">
      <xdr:nvSpPr>
        <xdr:cNvPr id="2" name="Rounded Rectangle 1">
          <a:extLst>
            <a:ext uri="{FF2B5EF4-FFF2-40B4-BE49-F238E27FC236}">
              <a16:creationId xmlns:a16="http://schemas.microsoft.com/office/drawing/2014/main" id="{00000000-0008-0000-0A00-000002000000}"/>
            </a:ext>
          </a:extLst>
        </xdr:cNvPr>
        <xdr:cNvSpPr/>
      </xdr:nvSpPr>
      <xdr:spPr>
        <a:xfrm>
          <a:off x="5049573" y="980281"/>
          <a:ext cx="2054489"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Click to attach Occupant Satisfaction Result</a:t>
          </a:r>
        </a:p>
      </xdr:txBody>
    </xdr:sp>
    <xdr:clientData/>
  </xdr:twoCellAnchor>
  <xdr:twoCellAnchor>
    <xdr:from>
      <xdr:col>6</xdr:col>
      <xdr:colOff>211667</xdr:colOff>
      <xdr:row>9</xdr:row>
      <xdr:rowOff>137585</xdr:rowOff>
    </xdr:from>
    <xdr:to>
      <xdr:col>9</xdr:col>
      <xdr:colOff>444500</xdr:colOff>
      <xdr:row>10</xdr:row>
      <xdr:rowOff>444502</xdr:rowOff>
    </xdr:to>
    <xdr:sp macro="[0]!EnvPol_RoundedRectangle_Click" textlink="">
      <xdr:nvSpPr>
        <xdr:cNvPr id="4" name="Rounded Rectangle 3">
          <a:extLst>
            <a:ext uri="{FF2B5EF4-FFF2-40B4-BE49-F238E27FC236}">
              <a16:creationId xmlns:a16="http://schemas.microsoft.com/office/drawing/2014/main" id="{00000000-0008-0000-0A00-000004000000}"/>
            </a:ext>
          </a:extLst>
        </xdr:cNvPr>
        <xdr:cNvSpPr/>
      </xdr:nvSpPr>
      <xdr:spPr>
        <a:xfrm>
          <a:off x="5259917" y="3460752"/>
          <a:ext cx="2169583"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Click to attach Environment Policy Statement</a:t>
          </a:r>
        </a:p>
      </xdr:txBody>
    </xdr:sp>
    <xdr:clientData/>
  </xdr:twoCellAnchor>
  <xdr:twoCellAnchor>
    <xdr:from>
      <xdr:col>6</xdr:col>
      <xdr:colOff>190501</xdr:colOff>
      <xdr:row>14</xdr:row>
      <xdr:rowOff>148167</xdr:rowOff>
    </xdr:from>
    <xdr:to>
      <xdr:col>9</xdr:col>
      <xdr:colOff>423334</xdr:colOff>
      <xdr:row>15</xdr:row>
      <xdr:rowOff>455083</xdr:rowOff>
    </xdr:to>
    <xdr:sp macro="[0]!Recycle_RoundedRectangle_Click" textlink="">
      <xdr:nvSpPr>
        <xdr:cNvPr id="6" name="Rounded Rectangle 5">
          <a:extLst>
            <a:ext uri="{FF2B5EF4-FFF2-40B4-BE49-F238E27FC236}">
              <a16:creationId xmlns:a16="http://schemas.microsoft.com/office/drawing/2014/main" id="{00000000-0008-0000-0A00-000006000000}"/>
            </a:ext>
          </a:extLst>
        </xdr:cNvPr>
        <xdr:cNvSpPr/>
      </xdr:nvSpPr>
      <xdr:spPr>
        <a:xfrm>
          <a:off x="5238751" y="5640917"/>
          <a:ext cx="2169583"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Clcik to attach Waste Recycling Reports</a:t>
          </a:r>
        </a:p>
      </xdr:txBody>
    </xdr:sp>
    <xdr:clientData/>
  </xdr:twoCellAnchor>
  <xdr:twoCellAnchor editAs="oneCell">
    <xdr:from>
      <xdr:col>2</xdr:col>
      <xdr:colOff>762000</xdr:colOff>
      <xdr:row>4</xdr:row>
      <xdr:rowOff>1876425</xdr:rowOff>
    </xdr:from>
    <xdr:to>
      <xdr:col>3</xdr:col>
      <xdr:colOff>885825</xdr:colOff>
      <xdr:row>4</xdr:row>
      <xdr:rowOff>2562225</xdr:rowOff>
    </xdr:to>
    <xdr:sp macro="" textlink="">
      <xdr:nvSpPr>
        <xdr:cNvPr id="7171" name="Object 3" hidden="1">
          <a:extLst>
            <a:ext uri="{63B3BB69-23CF-44E3-9099-C40C66FF867C}">
              <a14:compatExt xmlns:a14="http://schemas.microsoft.com/office/drawing/2010/main" spid="_x0000_s7171"/>
            </a:ext>
            <a:ext uri="{FF2B5EF4-FFF2-40B4-BE49-F238E27FC236}">
              <a16:creationId xmlns:a16="http://schemas.microsoft.com/office/drawing/2014/main" id="{00000000-0008-0000-0A00-000003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257175</xdr:colOff>
      <xdr:row>4</xdr:row>
      <xdr:rowOff>1876425</xdr:rowOff>
    </xdr:from>
    <xdr:to>
      <xdr:col>2</xdr:col>
      <xdr:colOff>114300</xdr:colOff>
      <xdr:row>4</xdr:row>
      <xdr:rowOff>2562225</xdr:rowOff>
    </xdr:to>
    <xdr:sp macro="" textlink="">
      <xdr:nvSpPr>
        <xdr:cNvPr id="7172" name="Object 4" hidden="1">
          <a:extLst>
            <a:ext uri="{63B3BB69-23CF-44E3-9099-C40C66FF867C}">
              <a14:compatExt xmlns:a14="http://schemas.microsoft.com/office/drawing/2010/main" spid="_x0000_s7172"/>
            </a:ext>
            <a:ext uri="{FF2B5EF4-FFF2-40B4-BE49-F238E27FC236}">
              <a16:creationId xmlns:a16="http://schemas.microsoft.com/office/drawing/2014/main" id="{00000000-0008-0000-0A00-000004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165100</xdr:colOff>
      <xdr:row>4</xdr:row>
      <xdr:rowOff>1543050</xdr:rowOff>
    </xdr:from>
    <xdr:to>
      <xdr:col>9</xdr:col>
      <xdr:colOff>400050</xdr:colOff>
      <xdr:row>4</xdr:row>
      <xdr:rowOff>2032000</xdr:rowOff>
    </xdr:to>
    <xdr:sp macro="[0]!POE_Forms_RoundedRectangle_Click" textlink="">
      <xdr:nvSpPr>
        <xdr:cNvPr id="3" name="Rounded Rectangle 2">
          <a:extLst>
            <a:ext uri="{FF2B5EF4-FFF2-40B4-BE49-F238E27FC236}">
              <a16:creationId xmlns:a16="http://schemas.microsoft.com/office/drawing/2014/main" id="{00000000-0008-0000-0A00-000003000000}"/>
            </a:ext>
          </a:extLst>
        </xdr:cNvPr>
        <xdr:cNvSpPr/>
      </xdr:nvSpPr>
      <xdr:spPr>
        <a:xfrm>
          <a:off x="5270500" y="2362200"/>
          <a:ext cx="2159000" cy="48895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SG" sz="1100" b="1"/>
            <a:t>Click to attach scanned images of completed</a:t>
          </a:r>
          <a:r>
            <a:rPr lang="en-SG" sz="1100" b="1" baseline="0"/>
            <a:t> survey forms</a:t>
          </a:r>
          <a:endParaRPr lang="en-SG"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6</xdr:row>
      <xdr:rowOff>148166</xdr:rowOff>
    </xdr:from>
    <xdr:to>
      <xdr:col>3</xdr:col>
      <xdr:colOff>2434167</xdr:colOff>
      <xdr:row>9</xdr:row>
      <xdr:rowOff>166688</xdr:rowOff>
    </xdr:to>
    <xdr:sp macro="[0]!IAQ_RoundedRectangle_Click" textlink="">
      <xdr:nvSpPr>
        <xdr:cNvPr id="2" name="Rounded Rectangle 1">
          <a:extLst>
            <a:ext uri="{FF2B5EF4-FFF2-40B4-BE49-F238E27FC236}">
              <a16:creationId xmlns:a16="http://schemas.microsoft.com/office/drawing/2014/main" id="{00000000-0008-0000-0B00-000002000000}"/>
            </a:ext>
          </a:extLst>
        </xdr:cNvPr>
        <xdr:cNvSpPr/>
      </xdr:nvSpPr>
      <xdr:spPr>
        <a:xfrm>
          <a:off x="5024438" y="1588822"/>
          <a:ext cx="2243667" cy="590022"/>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 to attach</a:t>
          </a:r>
          <a:r>
            <a:rPr lang="en-SG" sz="1200" b="1" baseline="0"/>
            <a:t> IAQ Audit Report</a:t>
          </a:r>
          <a:endParaRPr lang="en-SG" sz="1200" b="1"/>
        </a:p>
      </xdr:txBody>
    </xdr:sp>
    <xdr:clientData/>
  </xdr:twoCellAnchor>
  <xdr:twoCellAnchor>
    <xdr:from>
      <xdr:col>3</xdr:col>
      <xdr:colOff>169333</xdr:colOff>
      <xdr:row>15</xdr:row>
      <xdr:rowOff>105833</xdr:rowOff>
    </xdr:from>
    <xdr:to>
      <xdr:col>3</xdr:col>
      <xdr:colOff>2413000</xdr:colOff>
      <xdr:row>17</xdr:row>
      <xdr:rowOff>285750</xdr:rowOff>
    </xdr:to>
    <xdr:sp macro="[0]!Lux_RoundedRectangle_Click" textlink="">
      <xdr:nvSpPr>
        <xdr:cNvPr id="4" name="Rounded Rectangle 3">
          <a:extLst>
            <a:ext uri="{FF2B5EF4-FFF2-40B4-BE49-F238E27FC236}">
              <a16:creationId xmlns:a16="http://schemas.microsoft.com/office/drawing/2014/main" id="{00000000-0008-0000-0B00-000004000000}"/>
            </a:ext>
          </a:extLst>
        </xdr:cNvPr>
        <xdr:cNvSpPr/>
      </xdr:nvSpPr>
      <xdr:spPr>
        <a:xfrm>
          <a:off x="6148916" y="2973916"/>
          <a:ext cx="2243667" cy="53975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Lux Level Reading</a:t>
          </a:r>
          <a:endParaRPr lang="en-SG" sz="1200" b="1"/>
        </a:p>
      </xdr:txBody>
    </xdr:sp>
    <xdr:clientData/>
  </xdr:twoCellAnchor>
  <xdr:twoCellAnchor>
    <xdr:from>
      <xdr:col>3</xdr:col>
      <xdr:colOff>179916</xdr:colOff>
      <xdr:row>23</xdr:row>
      <xdr:rowOff>127000</xdr:rowOff>
    </xdr:from>
    <xdr:to>
      <xdr:col>3</xdr:col>
      <xdr:colOff>2423583</xdr:colOff>
      <xdr:row>25</xdr:row>
      <xdr:rowOff>317501</xdr:rowOff>
    </xdr:to>
    <xdr:sp macro="[0]!Noise_RoundedRectangle_Click" textlink="">
      <xdr:nvSpPr>
        <xdr:cNvPr id="6" name="Rounded Rectangle 5">
          <a:extLst>
            <a:ext uri="{FF2B5EF4-FFF2-40B4-BE49-F238E27FC236}">
              <a16:creationId xmlns:a16="http://schemas.microsoft.com/office/drawing/2014/main" id="{00000000-0008-0000-0B00-000006000000}"/>
            </a:ext>
          </a:extLst>
        </xdr:cNvPr>
        <xdr:cNvSpPr/>
      </xdr:nvSpPr>
      <xdr:spPr>
        <a:xfrm>
          <a:off x="6159499" y="4783667"/>
          <a:ext cx="2243667" cy="550334"/>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Noise Level Reading</a:t>
          </a:r>
          <a:endParaRPr lang="en-SG" sz="1200" b="1"/>
        </a:p>
      </xdr:txBody>
    </xdr:sp>
    <xdr:clientData/>
  </xdr:twoCellAnchor>
  <mc:AlternateContent xmlns:mc="http://schemas.openxmlformats.org/markup-compatibility/2006">
    <mc:Choice xmlns:a14="http://schemas.microsoft.com/office/drawing/2010/main" Requires="a14">
      <xdr:twoCellAnchor editAs="oneCell">
        <xdr:from>
          <xdr:col>3</xdr:col>
          <xdr:colOff>869950</xdr:colOff>
          <xdr:row>9</xdr:row>
          <xdr:rowOff>222250</xdr:rowOff>
        </xdr:from>
        <xdr:to>
          <xdr:col>3</xdr:col>
          <xdr:colOff>1784350</xdr:colOff>
          <xdr:row>9</xdr:row>
          <xdr:rowOff>895350</xdr:rowOff>
        </xdr:to>
        <xdr:sp macro="" textlink="">
          <xdr:nvSpPr>
            <xdr:cNvPr id="8197" name="Object 5" hidden="1">
              <a:extLst>
                <a:ext uri="{63B3BB69-23CF-44E3-9099-C40C66FF867C}">
                  <a14:compatExt spid="_x0000_s8197"/>
                </a:ext>
                <a:ext uri="{FF2B5EF4-FFF2-40B4-BE49-F238E27FC236}">
                  <a16:creationId xmlns:a16="http://schemas.microsoft.com/office/drawing/2014/main" id="{00000000-0008-0000-0B00-00000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850900</xdr:colOff>
          <xdr:row>17</xdr:row>
          <xdr:rowOff>381000</xdr:rowOff>
        </xdr:from>
        <xdr:to>
          <xdr:col>3</xdr:col>
          <xdr:colOff>1765300</xdr:colOff>
          <xdr:row>17</xdr:row>
          <xdr:rowOff>1060450</xdr:rowOff>
        </xdr:to>
        <xdr:sp macro="" textlink="">
          <xdr:nvSpPr>
            <xdr:cNvPr id="8198" name="Object 6" hidden="1">
              <a:extLst>
                <a:ext uri="{63B3BB69-23CF-44E3-9099-C40C66FF867C}">
                  <a14:compatExt spid="_x0000_s8198"/>
                </a:ext>
                <a:ext uri="{FF2B5EF4-FFF2-40B4-BE49-F238E27FC236}">
                  <a16:creationId xmlns:a16="http://schemas.microsoft.com/office/drawing/2014/main" id="{00000000-0008-0000-0B00-00000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25</xdr:row>
          <xdr:rowOff>393700</xdr:rowOff>
        </xdr:from>
        <xdr:to>
          <xdr:col>3</xdr:col>
          <xdr:colOff>1866900</xdr:colOff>
          <xdr:row>25</xdr:row>
          <xdr:rowOff>1060450</xdr:rowOff>
        </xdr:to>
        <xdr:sp macro="" textlink="">
          <xdr:nvSpPr>
            <xdr:cNvPr id="8199" name="Object 7" hidden="1">
              <a:extLst>
                <a:ext uri="{63B3BB69-23CF-44E3-9099-C40C66FF867C}">
                  <a14:compatExt spid="_x0000_s8199"/>
                </a:ext>
                <a:ext uri="{FF2B5EF4-FFF2-40B4-BE49-F238E27FC236}">
                  <a16:creationId xmlns:a16="http://schemas.microsoft.com/office/drawing/2014/main" id="{00000000-0008-0000-0B00-000007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96573</xdr:colOff>
      <xdr:row>4</xdr:row>
      <xdr:rowOff>55563</xdr:rowOff>
    </xdr:from>
    <xdr:to>
      <xdr:col>3</xdr:col>
      <xdr:colOff>2111640</xdr:colOff>
      <xdr:row>6</xdr:row>
      <xdr:rowOff>179389</xdr:rowOff>
    </xdr:to>
    <xdr:sp macro="[1]!Noise_RoundedRectangle_Click" textlink="">
      <xdr:nvSpPr>
        <xdr:cNvPr id="2" name="Rounded Rectangle 5">
          <a:extLst>
            <a:ext uri="{FF2B5EF4-FFF2-40B4-BE49-F238E27FC236}">
              <a16:creationId xmlns:a16="http://schemas.microsoft.com/office/drawing/2014/main" id="{555B55E5-6526-4C8B-B95C-088D0C4E4D36}"/>
            </a:ext>
          </a:extLst>
        </xdr:cNvPr>
        <xdr:cNvSpPr/>
      </xdr:nvSpPr>
      <xdr:spPr>
        <a:xfrm>
          <a:off x="2020623" y="792163"/>
          <a:ext cx="541867" cy="4921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documentary evidences</a:t>
          </a:r>
        </a:p>
        <a:p>
          <a:pPr algn="ctr"/>
          <a:endParaRPr lang="en-SG" sz="1200" b="1"/>
        </a:p>
      </xdr:txBody>
    </xdr:sp>
    <xdr:clientData/>
  </xdr:twoCellAnchor>
  <xdr:twoCellAnchor>
    <xdr:from>
      <xdr:col>3</xdr:col>
      <xdr:colOff>108480</xdr:colOff>
      <xdr:row>24</xdr:row>
      <xdr:rowOff>35718</xdr:rowOff>
    </xdr:from>
    <xdr:to>
      <xdr:col>3</xdr:col>
      <xdr:colOff>1809750</xdr:colOff>
      <xdr:row>24</xdr:row>
      <xdr:rowOff>892968</xdr:rowOff>
    </xdr:to>
    <xdr:sp macro="[1]!Noise_RoundedRectangle_Click" textlink="">
      <xdr:nvSpPr>
        <xdr:cNvPr id="3" name="Rounded Rectangle 5">
          <a:extLst>
            <a:ext uri="{FF2B5EF4-FFF2-40B4-BE49-F238E27FC236}">
              <a16:creationId xmlns:a16="http://schemas.microsoft.com/office/drawing/2014/main" id="{C48AA144-DED4-458A-99C9-183DD78A764B}"/>
            </a:ext>
          </a:extLst>
        </xdr:cNvPr>
        <xdr:cNvSpPr/>
      </xdr:nvSpPr>
      <xdr:spPr>
        <a:xfrm>
          <a:off x="2032530" y="4455318"/>
          <a:ext cx="532870" cy="14605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photos or other documentary evidences </a:t>
          </a:r>
        </a:p>
        <a:p>
          <a:pPr algn="ctr"/>
          <a:endParaRPr lang="en-SG" sz="1200" b="1"/>
        </a:p>
      </xdr:txBody>
    </xdr:sp>
    <xdr:clientData/>
  </xdr:twoCellAnchor>
  <xdr:twoCellAnchor>
    <xdr:from>
      <xdr:col>3</xdr:col>
      <xdr:colOff>96573</xdr:colOff>
      <xdr:row>12</xdr:row>
      <xdr:rowOff>55563</xdr:rowOff>
    </xdr:from>
    <xdr:to>
      <xdr:col>3</xdr:col>
      <xdr:colOff>2111640</xdr:colOff>
      <xdr:row>14</xdr:row>
      <xdr:rowOff>179389</xdr:rowOff>
    </xdr:to>
    <xdr:sp macro="[1]!Noise_RoundedRectangle_Click" textlink="">
      <xdr:nvSpPr>
        <xdr:cNvPr id="4" name="Rounded Rectangle 5">
          <a:extLst>
            <a:ext uri="{FF2B5EF4-FFF2-40B4-BE49-F238E27FC236}">
              <a16:creationId xmlns:a16="http://schemas.microsoft.com/office/drawing/2014/main" id="{DE2DD4BC-301A-4DFE-B7C2-47B1080EFAD9}"/>
            </a:ext>
          </a:extLst>
        </xdr:cNvPr>
        <xdr:cNvSpPr/>
      </xdr:nvSpPr>
      <xdr:spPr>
        <a:xfrm>
          <a:off x="2020623" y="2265363"/>
          <a:ext cx="541867" cy="4921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documentary evidences</a:t>
          </a:r>
        </a:p>
        <a:p>
          <a:pPr algn="ctr"/>
          <a:endParaRPr lang="en-SG" sz="1200" b="1"/>
        </a:p>
      </xdr:txBody>
    </xdr:sp>
    <xdr:clientData/>
  </xdr:twoCellAnchor>
  <xdr:twoCellAnchor>
    <xdr:from>
      <xdr:col>3</xdr:col>
      <xdr:colOff>96573</xdr:colOff>
      <xdr:row>16</xdr:row>
      <xdr:rowOff>55563</xdr:rowOff>
    </xdr:from>
    <xdr:to>
      <xdr:col>3</xdr:col>
      <xdr:colOff>2111640</xdr:colOff>
      <xdr:row>18</xdr:row>
      <xdr:rowOff>179389</xdr:rowOff>
    </xdr:to>
    <xdr:sp macro="[1]!Noise_RoundedRectangle_Click" textlink="">
      <xdr:nvSpPr>
        <xdr:cNvPr id="5" name="Rounded Rectangle 5">
          <a:extLst>
            <a:ext uri="{FF2B5EF4-FFF2-40B4-BE49-F238E27FC236}">
              <a16:creationId xmlns:a16="http://schemas.microsoft.com/office/drawing/2014/main" id="{D9ADB2AC-DD47-4BC4-9316-5CCC26AC823E}"/>
            </a:ext>
          </a:extLst>
        </xdr:cNvPr>
        <xdr:cNvSpPr/>
      </xdr:nvSpPr>
      <xdr:spPr>
        <a:xfrm>
          <a:off x="2020623" y="3001963"/>
          <a:ext cx="541867" cy="4921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documentary evidences</a:t>
          </a:r>
        </a:p>
        <a:p>
          <a:pPr algn="ctr"/>
          <a:endParaRPr lang="en-SG" sz="1200" b="1"/>
        </a:p>
      </xdr:txBody>
    </xdr:sp>
    <xdr:clientData/>
  </xdr:twoCellAnchor>
  <xdr:twoCellAnchor>
    <xdr:from>
      <xdr:col>3</xdr:col>
      <xdr:colOff>96573</xdr:colOff>
      <xdr:row>8</xdr:row>
      <xdr:rowOff>55563</xdr:rowOff>
    </xdr:from>
    <xdr:to>
      <xdr:col>3</xdr:col>
      <xdr:colOff>2111640</xdr:colOff>
      <xdr:row>10</xdr:row>
      <xdr:rowOff>179389</xdr:rowOff>
    </xdr:to>
    <xdr:sp macro="[1]!Noise_RoundedRectangle_Click" textlink="">
      <xdr:nvSpPr>
        <xdr:cNvPr id="6" name="Rounded Rectangle 5">
          <a:extLst>
            <a:ext uri="{FF2B5EF4-FFF2-40B4-BE49-F238E27FC236}">
              <a16:creationId xmlns:a16="http://schemas.microsoft.com/office/drawing/2014/main" id="{9DD7CD0A-3AF9-4628-A707-D67DF80478C6}"/>
            </a:ext>
          </a:extLst>
        </xdr:cNvPr>
        <xdr:cNvSpPr/>
      </xdr:nvSpPr>
      <xdr:spPr>
        <a:xfrm>
          <a:off x="2020623" y="1528763"/>
          <a:ext cx="541867" cy="4921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documentary evidences</a:t>
          </a:r>
        </a:p>
        <a:p>
          <a:pPr algn="ctr"/>
          <a:endParaRPr lang="en-SG" sz="1200" b="1"/>
        </a:p>
      </xdr:txBody>
    </xdr:sp>
    <xdr:clientData/>
  </xdr:twoCellAnchor>
  <xdr:twoCellAnchor>
    <xdr:from>
      <xdr:col>3</xdr:col>
      <xdr:colOff>128323</xdr:colOff>
      <xdr:row>30</xdr:row>
      <xdr:rowOff>89960</xdr:rowOff>
    </xdr:from>
    <xdr:to>
      <xdr:col>3</xdr:col>
      <xdr:colOff>1702594</xdr:colOff>
      <xdr:row>32</xdr:row>
      <xdr:rowOff>190500</xdr:rowOff>
    </xdr:to>
    <xdr:sp macro="[0]!EnvPol_RoundedRectangle_Click" textlink="">
      <xdr:nvSpPr>
        <xdr:cNvPr id="7" name="Rounded Rectangle 3">
          <a:extLst>
            <a:ext uri="{FF2B5EF4-FFF2-40B4-BE49-F238E27FC236}">
              <a16:creationId xmlns:a16="http://schemas.microsoft.com/office/drawing/2014/main" id="{38805411-F975-4AF8-98ED-772A06CF9AA6}"/>
            </a:ext>
          </a:extLst>
        </xdr:cNvPr>
        <xdr:cNvSpPr/>
      </xdr:nvSpPr>
      <xdr:spPr>
        <a:xfrm>
          <a:off x="2052373" y="5614460"/>
          <a:ext cx="513821" cy="46249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Click to attach Environment Policy Statement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179916</xdr:colOff>
      <xdr:row>22</xdr:row>
      <xdr:rowOff>127000</xdr:rowOff>
    </xdr:from>
    <xdr:to>
      <xdr:col>3</xdr:col>
      <xdr:colOff>2423583</xdr:colOff>
      <xdr:row>24</xdr:row>
      <xdr:rowOff>317501</xdr:rowOff>
    </xdr:to>
    <xdr:sp macro="[0]!Noise_RoundedRectangle_Click" textlink="">
      <xdr:nvSpPr>
        <xdr:cNvPr id="13" name="Rounded Rectangle 5">
          <a:extLst>
            <a:ext uri="{FF2B5EF4-FFF2-40B4-BE49-F238E27FC236}">
              <a16:creationId xmlns:a16="http://schemas.microsoft.com/office/drawing/2014/main" id="{00000000-0008-0000-0C00-00000D000000}"/>
            </a:ext>
          </a:extLst>
        </xdr:cNvPr>
        <xdr:cNvSpPr/>
      </xdr:nvSpPr>
      <xdr:spPr>
        <a:xfrm>
          <a:off x="4999566" y="7404100"/>
          <a:ext cx="2243667" cy="57150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waste reports of recycles and non-recycles </a:t>
          </a:r>
          <a:endParaRPr lang="en-SG" sz="1200" b="1"/>
        </a:p>
      </xdr:txBody>
    </xdr:sp>
    <xdr:clientData/>
  </xdr:twoCellAnchor>
  <xdr:twoCellAnchor>
    <xdr:from>
      <xdr:col>3</xdr:col>
      <xdr:colOff>179916</xdr:colOff>
      <xdr:row>29</xdr:row>
      <xdr:rowOff>127000</xdr:rowOff>
    </xdr:from>
    <xdr:to>
      <xdr:col>3</xdr:col>
      <xdr:colOff>2423583</xdr:colOff>
      <xdr:row>31</xdr:row>
      <xdr:rowOff>317501</xdr:rowOff>
    </xdr:to>
    <xdr:sp macro="[0]!Noise_RoundedRectangle_Click" textlink="">
      <xdr:nvSpPr>
        <xdr:cNvPr id="14" name="Rounded Rectangle 5">
          <a:extLst>
            <a:ext uri="{FF2B5EF4-FFF2-40B4-BE49-F238E27FC236}">
              <a16:creationId xmlns:a16="http://schemas.microsoft.com/office/drawing/2014/main" id="{00000000-0008-0000-0C00-00000E000000}"/>
            </a:ext>
          </a:extLst>
        </xdr:cNvPr>
        <xdr:cNvSpPr/>
      </xdr:nvSpPr>
      <xdr:spPr>
        <a:xfrm>
          <a:off x="4399491" y="3794125"/>
          <a:ext cx="2243667" cy="7715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photos of activities organised by Green Building Committee </a:t>
          </a:r>
        </a:p>
        <a:p>
          <a:pPr algn="ctr"/>
          <a:endParaRPr lang="en-SG" sz="1200" b="1"/>
        </a:p>
      </xdr:txBody>
    </xdr:sp>
    <xdr:clientData/>
  </xdr:twoCellAnchor>
  <xdr:twoCellAnchor>
    <xdr:from>
      <xdr:col>3</xdr:col>
      <xdr:colOff>179916</xdr:colOff>
      <xdr:row>5</xdr:row>
      <xdr:rowOff>127000</xdr:rowOff>
    </xdr:from>
    <xdr:to>
      <xdr:col>3</xdr:col>
      <xdr:colOff>2423583</xdr:colOff>
      <xdr:row>7</xdr:row>
      <xdr:rowOff>317501</xdr:rowOff>
    </xdr:to>
    <xdr:sp macro="[0]!Noise_RoundedRectangle_Click" textlink="">
      <xdr:nvSpPr>
        <xdr:cNvPr id="68" name="Rounded Rectangle 5">
          <a:extLst>
            <a:ext uri="{FF2B5EF4-FFF2-40B4-BE49-F238E27FC236}">
              <a16:creationId xmlns:a16="http://schemas.microsoft.com/office/drawing/2014/main" id="{00000000-0008-0000-0C00-000044000000}"/>
            </a:ext>
          </a:extLst>
        </xdr:cNvPr>
        <xdr:cNvSpPr/>
      </xdr:nvSpPr>
      <xdr:spPr>
        <a:xfrm>
          <a:off x="4132791" y="6146800"/>
          <a:ext cx="2081742" cy="70485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Resident Feedback  Survey</a:t>
          </a:r>
        </a:p>
        <a:p>
          <a:pPr algn="ctr"/>
          <a:endParaRPr lang="en-SG" sz="1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ca_halim\Documents\GM%202021%20Pilot%20(March%202021)\gm2021-in-operation%20(pilo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roject Details"/>
      <sheetName val="2.1 EE Pathway1"/>
      <sheetName val="4. EUI"/>
      <sheetName val="2.2 EE Pathway2"/>
      <sheetName val="3. OSE Report"/>
      <sheetName val="4. Energy Consumption"/>
      <sheetName val="5. Water Consumption"/>
      <sheetName val="6. Energy &amp; Water Improve Plan"/>
      <sheetName val="7. CoC"/>
      <sheetName val="8. Sustainable OM"/>
      <sheetName val="8. IEQ"/>
      <sheetName val="9. Others"/>
      <sheetName val="Sheet1"/>
      <sheetName val="gm2021-in-operation (pilot)"/>
    </sheetNames>
    <definedNames>
      <definedName name="Noise_RoundedRectangle_Clic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73B2-D02F-4721-A218-1FD97CC84C6A}">
  <dimension ref="A1:B13"/>
  <sheetViews>
    <sheetView showGridLines="0" topLeftCell="A10" workbookViewId="0">
      <selection activeCell="B11" sqref="B11"/>
    </sheetView>
  </sheetViews>
  <sheetFormatPr defaultRowHeight="14.5" x14ac:dyDescent="0.35"/>
  <cols>
    <col min="1" max="1" width="4.81640625" customWidth="1"/>
    <col min="2" max="2" width="96.26953125" customWidth="1"/>
  </cols>
  <sheetData>
    <row r="1" spans="1:2" ht="18.649999999999999" customHeight="1" x14ac:dyDescent="0.35">
      <c r="A1" s="205" t="s">
        <v>0</v>
      </c>
      <c r="B1" s="205"/>
    </row>
    <row r="2" spans="1:2" ht="46.5" x14ac:dyDescent="0.35">
      <c r="A2" s="167">
        <v>1</v>
      </c>
      <c r="B2" s="168" t="s">
        <v>1</v>
      </c>
    </row>
    <row r="3" spans="1:2" ht="62" x14ac:dyDescent="0.35">
      <c r="A3" s="166">
        <v>2</v>
      </c>
      <c r="B3" s="165" t="s">
        <v>2</v>
      </c>
    </row>
    <row r="4" spans="1:2" ht="70" customHeight="1" x14ac:dyDescent="0.35">
      <c r="A4" s="166">
        <v>3</v>
      </c>
      <c r="B4" s="165" t="s">
        <v>3</v>
      </c>
    </row>
    <row r="5" spans="1:2" ht="123.65" customHeight="1" x14ac:dyDescent="0.35">
      <c r="A5" s="167">
        <v>4</v>
      </c>
      <c r="B5" s="165" t="s">
        <v>4</v>
      </c>
    </row>
    <row r="6" spans="1:2" ht="62" x14ac:dyDescent="0.35">
      <c r="A6" s="166">
        <v>5</v>
      </c>
      <c r="B6" s="165" t="s">
        <v>5</v>
      </c>
    </row>
    <row r="7" spans="1:2" ht="77.5" x14ac:dyDescent="0.35">
      <c r="A7" s="166">
        <v>6</v>
      </c>
      <c r="B7" s="165" t="s">
        <v>6</v>
      </c>
    </row>
    <row r="8" spans="1:2" ht="155" x14ac:dyDescent="0.35">
      <c r="A8" s="167">
        <v>7</v>
      </c>
      <c r="B8" s="165" t="s">
        <v>7</v>
      </c>
    </row>
    <row r="9" spans="1:2" ht="186" x14ac:dyDescent="0.35">
      <c r="A9" s="166">
        <v>8</v>
      </c>
      <c r="B9" s="165" t="s">
        <v>8</v>
      </c>
    </row>
    <row r="10" spans="1:2" ht="217" x14ac:dyDescent="0.35">
      <c r="A10" s="166">
        <v>9</v>
      </c>
      <c r="B10" s="165" t="s">
        <v>9</v>
      </c>
    </row>
    <row r="11" spans="1:2" ht="93" x14ac:dyDescent="0.35">
      <c r="A11" s="167">
        <v>10</v>
      </c>
      <c r="B11" s="165" t="s">
        <v>10</v>
      </c>
    </row>
    <row r="12" spans="1:2" ht="62" x14ac:dyDescent="0.35">
      <c r="A12" s="166">
        <v>11</v>
      </c>
      <c r="B12" s="165" t="s">
        <v>11</v>
      </c>
    </row>
    <row r="13" spans="1:2" ht="124" x14ac:dyDescent="0.35">
      <c r="A13" s="166">
        <v>12</v>
      </c>
      <c r="B13" s="165" t="s">
        <v>12</v>
      </c>
    </row>
  </sheetData>
  <sheetProtection algorithmName="SHA-512" hashValue="04roo3FAJMy3YE95Sdf7xz3pMA1iLu5XdulEeN90oD65oiqi4/T6IK8rGbxscisFEXZEQTK3WMBbzOPuDNh5MA==" saltValue="0GkorNUQQ9SM1h3+YT8r8A==" spinCount="100000" sheet="1" objects="1" scenarios="1"/>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16"/>
  <sheetViews>
    <sheetView zoomScale="80" zoomScaleNormal="80" zoomScaleSheetLayoutView="80" workbookViewId="0"/>
  </sheetViews>
  <sheetFormatPr defaultColWidth="9.1796875" defaultRowHeight="14.5" x14ac:dyDescent="0.35"/>
  <cols>
    <col min="2" max="2" width="15.26953125" customWidth="1"/>
    <col min="3" max="3" width="11.81640625" customWidth="1"/>
    <col min="4" max="4" width="25.453125" style="39" customWidth="1"/>
    <col min="5" max="5" width="4.1796875" customWidth="1"/>
    <col min="6" max="6" width="7.1796875" customWidth="1"/>
  </cols>
  <sheetData>
    <row r="1" spans="1:10" ht="20" x14ac:dyDescent="0.4">
      <c r="A1" s="10" t="s">
        <v>144</v>
      </c>
    </row>
    <row r="3" spans="1:10" ht="15.5" x14ac:dyDescent="0.35">
      <c r="A3" s="6" t="s">
        <v>145</v>
      </c>
    </row>
    <row r="4" spans="1:10" x14ac:dyDescent="0.35">
      <c r="A4" s="13"/>
    </row>
    <row r="5" spans="1:10" s="12" customFormat="1" ht="240" customHeight="1" x14ac:dyDescent="0.35">
      <c r="A5" s="290" t="s">
        <v>146</v>
      </c>
      <c r="B5" s="290"/>
      <c r="C5" s="290"/>
      <c r="D5" s="290"/>
      <c r="E5" s="290"/>
      <c r="F5" s="11"/>
      <c r="G5" s="296" t="s">
        <v>138</v>
      </c>
      <c r="H5" s="296"/>
      <c r="I5" s="296"/>
      <c r="J5" s="296"/>
    </row>
    <row r="6" spans="1:10" s="12" customFormat="1" ht="93.75" customHeight="1" x14ac:dyDescent="0.35">
      <c r="A6" s="292" t="s">
        <v>139</v>
      </c>
      <c r="B6" s="292"/>
      <c r="C6" s="292"/>
      <c r="D6" s="292"/>
      <c r="E6" s="292"/>
      <c r="F6" s="11"/>
      <c r="G6" s="45"/>
      <c r="H6" s="45"/>
      <c r="I6" s="45"/>
      <c r="J6" s="45"/>
    </row>
    <row r="8" spans="1:10" ht="15.5" x14ac:dyDescent="0.35">
      <c r="A8" s="6" t="s">
        <v>147</v>
      </c>
    </row>
    <row r="9" spans="1:10" x14ac:dyDescent="0.35">
      <c r="A9" s="13"/>
    </row>
    <row r="10" spans="1:10" s="12" customFormat="1" ht="30.75" customHeight="1" x14ac:dyDescent="0.35">
      <c r="A10" s="290" t="s">
        <v>148</v>
      </c>
      <c r="B10" s="290"/>
      <c r="C10" s="290"/>
      <c r="D10" s="290"/>
      <c r="E10" s="290"/>
      <c r="F10" s="11"/>
      <c r="G10" s="294" t="s">
        <v>138</v>
      </c>
      <c r="H10" s="294"/>
      <c r="I10" s="294"/>
      <c r="J10" s="294"/>
    </row>
    <row r="11" spans="1:10" ht="120.75" customHeight="1" x14ac:dyDescent="0.35">
      <c r="A11" s="292" t="s">
        <v>139</v>
      </c>
      <c r="B11" s="292"/>
      <c r="C11" s="292"/>
      <c r="D11" s="292"/>
      <c r="E11" s="292"/>
      <c r="G11" s="294"/>
      <c r="H11" s="294"/>
      <c r="I11" s="294"/>
      <c r="J11" s="294"/>
    </row>
    <row r="13" spans="1:10" ht="15.5" x14ac:dyDescent="0.35">
      <c r="A13" s="6" t="s">
        <v>149</v>
      </c>
    </row>
    <row r="15" spans="1:10" x14ac:dyDescent="0.35">
      <c r="A15" s="295" t="s">
        <v>150</v>
      </c>
      <c r="B15" s="295"/>
      <c r="C15" s="295"/>
      <c r="D15" s="297"/>
      <c r="E15" s="297"/>
      <c r="G15" s="294" t="s">
        <v>138</v>
      </c>
      <c r="H15" s="294"/>
      <c r="I15" s="294"/>
      <c r="J15" s="294"/>
    </row>
    <row r="16" spans="1:10" ht="123.75" customHeight="1" x14ac:dyDescent="0.35">
      <c r="A16" s="292" t="s">
        <v>139</v>
      </c>
      <c r="B16" s="292"/>
      <c r="C16" s="292"/>
      <c r="D16" s="292"/>
      <c r="E16" s="292"/>
      <c r="G16" s="294"/>
      <c r="H16" s="294"/>
      <c r="I16" s="294"/>
      <c r="J16" s="294"/>
    </row>
  </sheetData>
  <mergeCells count="10">
    <mergeCell ref="A5:E5"/>
    <mergeCell ref="A10:E10"/>
    <mergeCell ref="G10:J11"/>
    <mergeCell ref="G15:J16"/>
    <mergeCell ref="A15:C15"/>
    <mergeCell ref="G5:J5"/>
    <mergeCell ref="A11:E11"/>
    <mergeCell ref="A16:E16"/>
    <mergeCell ref="D15:E15"/>
    <mergeCell ref="A6:E6"/>
  </mergeCells>
  <pageMargins left="0.7" right="0.7" top="0.75" bottom="0.75" header="0.3" footer="0.3"/>
  <pageSetup paperSize="9" scale="79" fitToHeight="0"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D26"/>
  <sheetViews>
    <sheetView showGridLines="0" topLeftCell="A5" zoomScale="80" zoomScaleNormal="80" zoomScaleSheetLayoutView="80" workbookViewId="0">
      <selection activeCell="D24" sqref="D24:D26"/>
    </sheetView>
  </sheetViews>
  <sheetFormatPr defaultColWidth="9.1796875" defaultRowHeight="14" x14ac:dyDescent="0.3"/>
  <cols>
    <col min="1" max="1" width="33.453125" style="5" customWidth="1"/>
    <col min="2" max="2" width="30.453125" style="36" customWidth="1"/>
    <col min="3" max="3" width="8.453125" style="5" customWidth="1"/>
    <col min="4" max="4" width="38.81640625" style="5" customWidth="1"/>
    <col min="5" max="16384" width="9.1796875" style="5"/>
  </cols>
  <sheetData>
    <row r="1" spans="1:4" ht="20" x14ac:dyDescent="0.4">
      <c r="A1" s="10" t="s">
        <v>151</v>
      </c>
    </row>
    <row r="2" spans="1:4" x14ac:dyDescent="0.3">
      <c r="A2" s="13"/>
    </row>
    <row r="3" spans="1:4" s="9" customFormat="1" ht="15.5" x14ac:dyDescent="0.35">
      <c r="A3" s="26" t="s">
        <v>152</v>
      </c>
      <c r="B3" s="37"/>
    </row>
    <row r="4" spans="1:4" x14ac:dyDescent="0.3">
      <c r="A4" s="1"/>
    </row>
    <row r="5" spans="1:4" ht="31.5" customHeight="1" x14ac:dyDescent="0.3">
      <c r="A5" s="290" t="s">
        <v>153</v>
      </c>
      <c r="B5" s="290"/>
      <c r="C5" s="25"/>
      <c r="D5" s="25"/>
    </row>
    <row r="6" spans="1:4" x14ac:dyDescent="0.3">
      <c r="A6" s="1"/>
    </row>
    <row r="7" spans="1:4" s="4" customFormat="1" x14ac:dyDescent="0.35">
      <c r="A7" s="32" t="s">
        <v>154</v>
      </c>
      <c r="B7" s="47" t="s">
        <v>155</v>
      </c>
      <c r="C7" s="19"/>
      <c r="D7" s="294" t="s">
        <v>138</v>
      </c>
    </row>
    <row r="8" spans="1:4" s="4" customFormat="1" x14ac:dyDescent="0.35">
      <c r="A8" s="33" t="s">
        <v>156</v>
      </c>
      <c r="B8" s="47" t="s">
        <v>157</v>
      </c>
      <c r="C8" s="19"/>
      <c r="D8" s="294"/>
    </row>
    <row r="9" spans="1:4" x14ac:dyDescent="0.3">
      <c r="A9" s="34" t="s">
        <v>158</v>
      </c>
      <c r="B9" s="48" t="s">
        <v>159</v>
      </c>
      <c r="C9" s="20"/>
      <c r="D9" s="294"/>
    </row>
    <row r="10" spans="1:4" ht="121.5" customHeight="1" x14ac:dyDescent="0.3">
      <c r="A10" s="292" t="s">
        <v>139</v>
      </c>
      <c r="B10" s="292"/>
      <c r="C10" s="20"/>
      <c r="D10" s="294"/>
    </row>
    <row r="11" spans="1:4" x14ac:dyDescent="0.3">
      <c r="A11" s="20"/>
      <c r="B11" s="35"/>
      <c r="C11" s="20"/>
      <c r="D11" s="29"/>
    </row>
    <row r="12" spans="1:4" s="6" customFormat="1" ht="15.5" x14ac:dyDescent="0.35">
      <c r="A12" s="30" t="s">
        <v>160</v>
      </c>
      <c r="B12" s="38"/>
      <c r="C12" s="30"/>
      <c r="D12" s="31"/>
    </row>
    <row r="13" spans="1:4" x14ac:dyDescent="0.3">
      <c r="A13" s="20"/>
      <c r="B13" s="35"/>
      <c r="C13" s="20"/>
      <c r="D13" s="29"/>
    </row>
    <row r="14" spans="1:4" x14ac:dyDescent="0.3">
      <c r="A14" s="298" t="s">
        <v>161</v>
      </c>
      <c r="B14" s="298"/>
      <c r="C14" s="298"/>
      <c r="D14" s="298"/>
    </row>
    <row r="15" spans="1:4" x14ac:dyDescent="0.3">
      <c r="A15" s="21"/>
      <c r="B15" s="35"/>
      <c r="C15" s="20"/>
      <c r="D15" s="20"/>
    </row>
    <row r="16" spans="1:4" s="4" customFormat="1" x14ac:dyDescent="0.35">
      <c r="A16" s="32" t="s">
        <v>154</v>
      </c>
      <c r="B16" s="49" t="s">
        <v>162</v>
      </c>
      <c r="C16" s="19"/>
      <c r="D16" s="294" t="s">
        <v>138</v>
      </c>
    </row>
    <row r="17" spans="1:4" x14ac:dyDescent="0.3">
      <c r="A17" s="32" t="s">
        <v>163</v>
      </c>
      <c r="B17" s="50" t="s">
        <v>164</v>
      </c>
      <c r="C17" s="20"/>
      <c r="D17" s="294"/>
    </row>
    <row r="18" spans="1:4" ht="118" customHeight="1" x14ac:dyDescent="0.3">
      <c r="A18" s="292" t="s">
        <v>139</v>
      </c>
      <c r="B18" s="292"/>
      <c r="C18" s="20"/>
      <c r="D18" s="294"/>
    </row>
    <row r="19" spans="1:4" x14ac:dyDescent="0.3">
      <c r="A19" s="20"/>
      <c r="B19" s="35"/>
      <c r="C19" s="20"/>
      <c r="D19" s="20"/>
    </row>
    <row r="20" spans="1:4" s="6" customFormat="1" ht="15.5" x14ac:dyDescent="0.35">
      <c r="A20" s="30" t="s">
        <v>165</v>
      </c>
      <c r="B20" s="38"/>
      <c r="C20" s="30"/>
      <c r="D20" s="30"/>
    </row>
    <row r="21" spans="1:4" x14ac:dyDescent="0.3">
      <c r="A21" s="20"/>
      <c r="B21" s="35"/>
      <c r="C21" s="20"/>
      <c r="D21" s="20"/>
    </row>
    <row r="22" spans="1:4" x14ac:dyDescent="0.3">
      <c r="A22" s="298" t="s">
        <v>166</v>
      </c>
      <c r="B22" s="298"/>
      <c r="C22" s="298"/>
      <c r="D22" s="298"/>
    </row>
    <row r="24" spans="1:4" x14ac:dyDescent="0.3">
      <c r="A24" s="32" t="s">
        <v>154</v>
      </c>
      <c r="B24" s="49" t="s">
        <v>162</v>
      </c>
      <c r="C24" s="19"/>
      <c r="D24" s="294" t="s">
        <v>138</v>
      </c>
    </row>
    <row r="25" spans="1:4" x14ac:dyDescent="0.3">
      <c r="A25" s="32" t="s">
        <v>167</v>
      </c>
      <c r="B25" s="50" t="s">
        <v>164</v>
      </c>
      <c r="C25" s="19"/>
      <c r="D25" s="294"/>
    </row>
    <row r="26" spans="1:4" ht="115.5" customHeight="1" x14ac:dyDescent="0.3">
      <c r="A26" s="292" t="s">
        <v>139</v>
      </c>
      <c r="B26" s="292"/>
      <c r="C26" s="20"/>
      <c r="D26" s="294"/>
    </row>
  </sheetData>
  <mergeCells count="9">
    <mergeCell ref="A5:B5"/>
    <mergeCell ref="A14:D14"/>
    <mergeCell ref="A22:D22"/>
    <mergeCell ref="D24:D26"/>
    <mergeCell ref="D7:D10"/>
    <mergeCell ref="D16:D18"/>
    <mergeCell ref="A10:B10"/>
    <mergeCell ref="A18:B18"/>
    <mergeCell ref="A26:B26"/>
  </mergeCells>
  <pageMargins left="0.7" right="0.7" top="0.75" bottom="0.75" header="0.3" footer="0.3"/>
  <pageSetup paperSize="9" scale="78" fitToHeight="0" orientation="portrait" r:id="rId1"/>
  <drawing r:id="rId2"/>
  <legacyDrawing r:id="rId3"/>
  <oleObjects>
    <mc:AlternateContent xmlns:mc="http://schemas.openxmlformats.org/markup-compatibility/2006">
      <mc:Choice Requires="x14">
        <oleObject progId="Acrobat Document" dvAspect="DVASPECT_ICON" shapeId="8197" r:id="rId4">
          <objectPr defaultSize="0" r:id="rId5">
            <anchor moveWithCells="1">
              <from>
                <xdr:col>3</xdr:col>
                <xdr:colOff>869950</xdr:colOff>
                <xdr:row>9</xdr:row>
                <xdr:rowOff>222250</xdr:rowOff>
              </from>
              <to>
                <xdr:col>3</xdr:col>
                <xdr:colOff>1784350</xdr:colOff>
                <xdr:row>9</xdr:row>
                <xdr:rowOff>895350</xdr:rowOff>
              </to>
            </anchor>
          </objectPr>
        </oleObject>
      </mc:Choice>
      <mc:Fallback>
        <oleObject progId="Acrobat Document" dvAspect="DVASPECT_ICON" shapeId="8197" r:id="rId4"/>
      </mc:Fallback>
    </mc:AlternateContent>
    <mc:AlternateContent xmlns:mc="http://schemas.openxmlformats.org/markup-compatibility/2006">
      <mc:Choice Requires="x14">
        <oleObject progId="Acrobat Document" dvAspect="DVASPECT_ICON" shapeId="8198" r:id="rId6">
          <objectPr defaultSize="0" r:id="rId7">
            <anchor moveWithCells="1">
              <from>
                <xdr:col>3</xdr:col>
                <xdr:colOff>850900</xdr:colOff>
                <xdr:row>17</xdr:row>
                <xdr:rowOff>381000</xdr:rowOff>
              </from>
              <to>
                <xdr:col>3</xdr:col>
                <xdr:colOff>1765300</xdr:colOff>
                <xdr:row>17</xdr:row>
                <xdr:rowOff>1060450</xdr:rowOff>
              </to>
            </anchor>
          </objectPr>
        </oleObject>
      </mc:Choice>
      <mc:Fallback>
        <oleObject progId="Acrobat Document" dvAspect="DVASPECT_ICON" shapeId="8198" r:id="rId6"/>
      </mc:Fallback>
    </mc:AlternateContent>
    <mc:AlternateContent xmlns:mc="http://schemas.openxmlformats.org/markup-compatibility/2006">
      <mc:Choice Requires="x14">
        <oleObject progId="Acrobat Document" dvAspect="DVASPECT_ICON" shapeId="8199" r:id="rId8">
          <objectPr defaultSize="0" r:id="rId7">
            <anchor moveWithCells="1">
              <from>
                <xdr:col>3</xdr:col>
                <xdr:colOff>952500</xdr:colOff>
                <xdr:row>25</xdr:row>
                <xdr:rowOff>393700</xdr:rowOff>
              </from>
              <to>
                <xdr:col>3</xdr:col>
                <xdr:colOff>1866900</xdr:colOff>
                <xdr:row>25</xdr:row>
                <xdr:rowOff>1060450</xdr:rowOff>
              </to>
            </anchor>
          </objectPr>
        </oleObject>
      </mc:Choice>
      <mc:Fallback>
        <oleObject progId="Acrobat Document" dvAspect="DVASPECT_ICON" shapeId="8199" r:id="rId8"/>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41B8-D280-473E-A2F8-579BA740C59B}">
  <sheetPr codeName="Sheet10">
    <pageSetUpPr fitToPage="1"/>
  </sheetPr>
  <dimension ref="A1:J37"/>
  <sheetViews>
    <sheetView topLeftCell="A13" zoomScale="80" zoomScaleNormal="80" zoomScaleSheetLayoutView="80" workbookViewId="0">
      <selection activeCell="A35" sqref="A35:B37"/>
    </sheetView>
  </sheetViews>
  <sheetFormatPr defaultColWidth="9.1796875" defaultRowHeight="14" x14ac:dyDescent="0.3"/>
  <cols>
    <col min="1" max="1" width="68.7265625" style="5" customWidth="1"/>
    <col min="2" max="2" width="25.54296875" style="5" customWidth="1"/>
    <col min="3" max="3" width="8" style="5" customWidth="1"/>
    <col min="4" max="4" width="28" style="5" customWidth="1"/>
    <col min="5" max="5" width="35.81640625" style="5" customWidth="1"/>
    <col min="6" max="16384" width="9.1796875" style="5"/>
  </cols>
  <sheetData>
    <row r="1" spans="1:8" ht="20" x14ac:dyDescent="0.4">
      <c r="A1" s="10" t="s">
        <v>206</v>
      </c>
    </row>
    <row r="3" spans="1:8" ht="30" customHeight="1" x14ac:dyDescent="0.3">
      <c r="A3" s="316" t="s">
        <v>205</v>
      </c>
    </row>
    <row r="4" spans="1:8" s="9" customFormat="1" ht="17.25" customHeight="1" x14ac:dyDescent="0.35">
      <c r="A4" s="28"/>
      <c r="B4" s="28"/>
      <c r="C4" s="28"/>
      <c r="D4" s="28"/>
      <c r="E4" s="28"/>
      <c r="H4" s="331"/>
    </row>
    <row r="5" spans="1:8" ht="20.149999999999999" customHeight="1" x14ac:dyDescent="0.35">
      <c r="A5" s="330" t="s">
        <v>204</v>
      </c>
      <c r="B5" s="329"/>
      <c r="C5"/>
      <c r="D5" s="294"/>
      <c r="H5" s="326"/>
    </row>
    <row r="6" spans="1:8" ht="20.149999999999999" customHeight="1" x14ac:dyDescent="0.35">
      <c r="A6" s="328"/>
      <c r="B6" s="327"/>
      <c r="C6"/>
      <c r="D6" s="294"/>
      <c r="H6" s="326"/>
    </row>
    <row r="7" spans="1:8" ht="20.149999999999999" customHeight="1" x14ac:dyDescent="0.35">
      <c r="A7" s="325"/>
      <c r="B7" s="324"/>
      <c r="C7"/>
      <c r="D7" s="294"/>
      <c r="H7" s="318"/>
    </row>
    <row r="8" spans="1:8" ht="20.149999999999999" customHeight="1" x14ac:dyDescent="0.35">
      <c r="A8" s="323"/>
      <c r="B8" s="35"/>
      <c r="C8"/>
      <c r="D8" s="28"/>
      <c r="H8" s="318"/>
    </row>
    <row r="9" spans="1:8" ht="20.149999999999999" customHeight="1" x14ac:dyDescent="0.35">
      <c r="A9" s="322" t="s">
        <v>203</v>
      </c>
      <c r="B9" s="319"/>
      <c r="C9"/>
      <c r="D9" s="294"/>
      <c r="H9" s="318"/>
    </row>
    <row r="10" spans="1:8" ht="20.149999999999999" customHeight="1" x14ac:dyDescent="0.35">
      <c r="A10" s="321"/>
      <c r="B10" s="319"/>
      <c r="C10"/>
      <c r="D10" s="294"/>
      <c r="H10" s="318"/>
    </row>
    <row r="11" spans="1:8" ht="20.149999999999999" customHeight="1" x14ac:dyDescent="0.35">
      <c r="A11" s="320"/>
      <c r="B11" s="319"/>
      <c r="C11"/>
      <c r="D11" s="294"/>
      <c r="H11" s="318"/>
    </row>
    <row r="12" spans="1:8" ht="15.5" x14ac:dyDescent="0.3">
      <c r="D12" s="28"/>
      <c r="H12" s="317"/>
    </row>
    <row r="13" spans="1:8" ht="20.149999999999999" customHeight="1" x14ac:dyDescent="0.3">
      <c r="A13" s="208" t="s">
        <v>202</v>
      </c>
      <c r="B13" s="308"/>
      <c r="D13" s="294"/>
    </row>
    <row r="14" spans="1:8" ht="20.149999999999999" customHeight="1" x14ac:dyDescent="0.3">
      <c r="A14" s="208"/>
      <c r="B14" s="308"/>
      <c r="D14" s="294"/>
    </row>
    <row r="15" spans="1:8" ht="20.149999999999999" customHeight="1" x14ac:dyDescent="0.3">
      <c r="A15" s="208"/>
      <c r="B15" s="308"/>
      <c r="D15" s="294"/>
    </row>
    <row r="16" spans="1:8" ht="15.5" x14ac:dyDescent="0.3">
      <c r="D16" s="28"/>
    </row>
    <row r="17" spans="1:10" ht="20.149999999999999" customHeight="1" x14ac:dyDescent="0.3">
      <c r="A17" s="208" t="s">
        <v>201</v>
      </c>
      <c r="B17" s="308"/>
      <c r="D17" s="294"/>
    </row>
    <row r="18" spans="1:10" ht="20.149999999999999" customHeight="1" x14ac:dyDescent="0.3">
      <c r="A18" s="208"/>
      <c r="B18" s="308"/>
      <c r="D18" s="294"/>
    </row>
    <row r="19" spans="1:10" x14ac:dyDescent="0.3">
      <c r="A19" s="208"/>
      <c r="B19" s="308"/>
      <c r="D19" s="294"/>
    </row>
    <row r="20" spans="1:10" ht="20.149999999999999" customHeight="1" x14ac:dyDescent="0.3"/>
    <row r="21" spans="1:10" ht="20.149999999999999" customHeight="1" x14ac:dyDescent="0.3"/>
    <row r="22" spans="1:10" ht="20.149999999999999" customHeight="1" x14ac:dyDescent="0.3"/>
    <row r="23" spans="1:10" ht="30" customHeight="1" x14ac:dyDescent="0.35">
      <c r="A23" s="316" t="s">
        <v>200</v>
      </c>
      <c r="B23" s="38"/>
      <c r="C23" s="30"/>
    </row>
    <row r="24" spans="1:10" ht="20.149999999999999" customHeight="1" x14ac:dyDescent="0.3">
      <c r="B24" s="36"/>
    </row>
    <row r="25" spans="1:10" ht="75.75" customHeight="1" x14ac:dyDescent="0.35">
      <c r="A25" s="169" t="s">
        <v>199</v>
      </c>
      <c r="B25" s="46"/>
      <c r="C25" s="19"/>
      <c r="D25" s="204"/>
    </row>
    <row r="26" spans="1:10" ht="20.149999999999999" customHeight="1" x14ac:dyDescent="0.3"/>
    <row r="27" spans="1:10" ht="20.149999999999999" customHeight="1" x14ac:dyDescent="0.3"/>
    <row r="28" spans="1:10" ht="20.149999999999999" customHeight="1" x14ac:dyDescent="0.3"/>
    <row r="29" spans="1:10" ht="30" customHeight="1" x14ac:dyDescent="0.35">
      <c r="A29" s="316" t="s">
        <v>198</v>
      </c>
      <c r="B29"/>
      <c r="C29"/>
      <c r="D29" s="39"/>
      <c r="E29"/>
      <c r="F29"/>
      <c r="G29"/>
      <c r="H29"/>
      <c r="I29"/>
      <c r="J29"/>
    </row>
    <row r="30" spans="1:10" ht="14.5" x14ac:dyDescent="0.35">
      <c r="A30" s="13"/>
      <c r="B30"/>
      <c r="C30"/>
      <c r="D30" s="39"/>
      <c r="E30"/>
      <c r="F30"/>
      <c r="G30"/>
      <c r="H30"/>
      <c r="I30"/>
      <c r="J30"/>
    </row>
    <row r="31" spans="1:10" ht="20.149999999999999" customHeight="1" x14ac:dyDescent="0.35">
      <c r="A31" s="315" t="s">
        <v>197</v>
      </c>
      <c r="B31" s="308"/>
      <c r="C31" s="27"/>
      <c r="D31" s="314" t="s">
        <v>138</v>
      </c>
      <c r="E31" s="310"/>
      <c r="F31" s="310"/>
      <c r="G31" s="310"/>
    </row>
    <row r="32" spans="1:10" ht="20.149999999999999" customHeight="1" x14ac:dyDescent="0.35">
      <c r="A32" s="313"/>
      <c r="B32" s="308"/>
      <c r="C32" s="312"/>
      <c r="D32" s="311"/>
      <c r="E32" s="310"/>
      <c r="F32" s="310"/>
      <c r="G32" s="310"/>
    </row>
    <row r="33" spans="1:4" ht="20.149999999999999" customHeight="1" x14ac:dyDescent="0.3">
      <c r="A33" s="309"/>
      <c r="B33" s="308"/>
      <c r="D33" s="307"/>
    </row>
    <row r="35" spans="1:4" x14ac:dyDescent="0.3">
      <c r="A35" s="306" t="s">
        <v>196</v>
      </c>
      <c r="B35" s="306"/>
    </row>
    <row r="36" spans="1:4" x14ac:dyDescent="0.3">
      <c r="A36" s="306"/>
      <c r="B36" s="306"/>
    </row>
    <row r="37" spans="1:4" x14ac:dyDescent="0.3">
      <c r="A37" s="306"/>
      <c r="B37" s="306"/>
    </row>
  </sheetData>
  <mergeCells count="16">
    <mergeCell ref="D5:D7"/>
    <mergeCell ref="A13:A15"/>
    <mergeCell ref="B5:B7"/>
    <mergeCell ref="A9:A11"/>
    <mergeCell ref="B9:B11"/>
    <mergeCell ref="A5:A7"/>
    <mergeCell ref="B13:B15"/>
    <mergeCell ref="A35:B37"/>
    <mergeCell ref="A31:A33"/>
    <mergeCell ref="D31:D33"/>
    <mergeCell ref="B31:B33"/>
    <mergeCell ref="D9:D11"/>
    <mergeCell ref="D13:D15"/>
    <mergeCell ref="D17:D19"/>
    <mergeCell ref="A17:A19"/>
    <mergeCell ref="B17:B19"/>
  </mergeCells>
  <pageMargins left="0.70866141732283472" right="0.70866141732283472" top="0.74803149606299213" bottom="0.74803149606299213"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219F-9D87-4FD6-82ED-EE2A2ECED40A}">
  <sheetPr codeName="Sheet14"/>
  <dimension ref="A1:G34"/>
  <sheetViews>
    <sheetView showGridLines="0" zoomScale="80" workbookViewId="0">
      <selection activeCell="A28" sqref="A28:D28"/>
    </sheetView>
  </sheetViews>
  <sheetFormatPr defaultRowHeight="14.5" x14ac:dyDescent="0.35"/>
  <cols>
    <col min="1" max="1" width="31.26953125" customWidth="1"/>
    <col min="2" max="2" width="23.81640625" customWidth="1"/>
    <col min="3" max="3" width="8.453125" customWidth="1"/>
    <col min="4" max="4" width="33.81640625" customWidth="1"/>
  </cols>
  <sheetData>
    <row r="1" spans="1:4" ht="11.25" customHeight="1" x14ac:dyDescent="0.35"/>
    <row r="2" spans="1:4" ht="0.75" customHeight="1" x14ac:dyDescent="0.35">
      <c r="A2" s="157"/>
      <c r="B2" s="157"/>
      <c r="C2" s="20"/>
      <c r="D2" s="156"/>
    </row>
    <row r="3" spans="1:4" ht="15.75" customHeight="1" x14ac:dyDescent="0.35">
      <c r="A3" s="157"/>
      <c r="B3" s="157"/>
      <c r="C3" s="20"/>
      <c r="D3" s="158"/>
    </row>
    <row r="4" spans="1:4" ht="18" customHeight="1" x14ac:dyDescent="0.35">
      <c r="A4" s="30" t="s">
        <v>168</v>
      </c>
      <c r="B4" s="38"/>
      <c r="C4" s="30"/>
      <c r="D4" s="30"/>
    </row>
    <row r="5" spans="1:4" ht="6.75" customHeight="1" x14ac:dyDescent="0.35">
      <c r="A5" s="5"/>
      <c r="B5" s="36"/>
      <c r="C5" s="5"/>
      <c r="D5" s="5"/>
    </row>
    <row r="6" spans="1:4" ht="45.75" customHeight="1" x14ac:dyDescent="0.35">
      <c r="A6" s="300" t="s">
        <v>169</v>
      </c>
      <c r="B6" s="302" t="s">
        <v>170</v>
      </c>
      <c r="C6" s="19"/>
      <c r="D6" s="294"/>
    </row>
    <row r="7" spans="1:4" ht="0.75" customHeight="1" x14ac:dyDescent="0.35">
      <c r="A7" s="301"/>
      <c r="B7" s="303"/>
      <c r="C7" s="19"/>
      <c r="D7" s="294"/>
    </row>
    <row r="8" spans="1:4" ht="27.75" customHeight="1" x14ac:dyDescent="0.35">
      <c r="A8" s="299"/>
      <c r="B8" s="299"/>
      <c r="C8" s="20"/>
      <c r="D8" s="294"/>
    </row>
    <row r="9" spans="1:4" ht="0.75" customHeight="1" x14ac:dyDescent="0.35">
      <c r="A9" s="155"/>
      <c r="B9" s="155"/>
      <c r="C9" s="20"/>
      <c r="D9" s="156"/>
    </row>
    <row r="10" spans="1:4" ht="0.75" customHeight="1" x14ac:dyDescent="0.35">
      <c r="A10" s="157"/>
      <c r="B10" s="157"/>
      <c r="C10" s="20"/>
      <c r="D10" s="158"/>
    </row>
    <row r="11" spans="1:4" ht="0.75" customHeight="1" x14ac:dyDescent="0.35">
      <c r="A11" s="157"/>
      <c r="B11" s="157"/>
      <c r="C11" s="20"/>
      <c r="D11" s="158"/>
    </row>
    <row r="12" spans="1:4" ht="0.75" customHeight="1" x14ac:dyDescent="0.35">
      <c r="A12" s="157"/>
      <c r="B12" s="157"/>
      <c r="C12" s="20"/>
      <c r="D12" s="158"/>
    </row>
    <row r="13" spans="1:4" ht="12.75" customHeight="1" x14ac:dyDescent="0.35">
      <c r="A13" s="157"/>
      <c r="B13" s="157"/>
      <c r="C13" s="20"/>
      <c r="D13" s="158"/>
    </row>
    <row r="14" spans="1:4" ht="0.75" customHeight="1" x14ac:dyDescent="0.35">
      <c r="A14" s="157"/>
      <c r="B14" s="157"/>
      <c r="C14" s="20"/>
      <c r="D14" s="158"/>
    </row>
    <row r="15" spans="1:4" ht="0.75" customHeight="1" x14ac:dyDescent="0.35">
      <c r="A15" s="157"/>
      <c r="B15" s="157"/>
      <c r="C15" s="20"/>
      <c r="D15" s="158"/>
    </row>
    <row r="16" spans="1:4" ht="9" customHeight="1" x14ac:dyDescent="0.35">
      <c r="A16" s="157"/>
      <c r="B16" s="157"/>
      <c r="C16" s="20"/>
      <c r="D16" s="158"/>
    </row>
    <row r="17" spans="1:7" ht="0.75" customHeight="1" x14ac:dyDescent="0.35">
      <c r="A17" s="157"/>
      <c r="G17" s="157"/>
    </row>
    <row r="18" spans="1:7" ht="2.25" hidden="1" customHeight="1" x14ac:dyDescent="0.35">
      <c r="A18" s="292"/>
      <c r="B18" s="292"/>
      <c r="C18" s="20"/>
      <c r="D18" s="190"/>
    </row>
    <row r="19" spans="1:7" x14ac:dyDescent="0.35">
      <c r="A19" s="20"/>
      <c r="B19" s="35"/>
      <c r="C19" s="20"/>
      <c r="D19" s="20"/>
    </row>
    <row r="20" spans="1:7" ht="15.5" x14ac:dyDescent="0.35">
      <c r="A20" s="30" t="s">
        <v>171</v>
      </c>
      <c r="B20" s="38"/>
      <c r="C20" s="30"/>
      <c r="D20" s="30"/>
    </row>
    <row r="21" spans="1:7" ht="28.5" customHeight="1" x14ac:dyDescent="0.35">
      <c r="A21" s="298" t="s">
        <v>172</v>
      </c>
      <c r="B21" s="298"/>
      <c r="C21" s="298"/>
      <c r="D21" s="298"/>
    </row>
    <row r="22" spans="1:7" ht="6.75" customHeight="1" x14ac:dyDescent="0.35">
      <c r="A22" s="5"/>
      <c r="B22" s="36"/>
      <c r="C22" s="5"/>
      <c r="D22" s="5"/>
    </row>
    <row r="23" spans="1:7" ht="35.25" customHeight="1" x14ac:dyDescent="0.35">
      <c r="A23" s="32" t="s">
        <v>173</v>
      </c>
      <c r="B23" s="49"/>
      <c r="C23" s="19"/>
      <c r="D23" s="294"/>
    </row>
    <row r="24" spans="1:7" ht="32.25" customHeight="1" x14ac:dyDescent="0.35">
      <c r="A24" s="174"/>
      <c r="B24" s="50"/>
      <c r="C24" s="19"/>
      <c r="D24" s="294"/>
    </row>
    <row r="25" spans="1:7" ht="5.25" hidden="1" customHeight="1" x14ac:dyDescent="0.35">
      <c r="A25" s="292"/>
      <c r="B25" s="292"/>
      <c r="C25" s="20"/>
      <c r="D25" s="294"/>
    </row>
    <row r="28" spans="1:7" ht="30.5" customHeight="1" x14ac:dyDescent="0.35">
      <c r="A28" s="305" t="s">
        <v>195</v>
      </c>
      <c r="B28" s="305"/>
      <c r="C28" s="305"/>
      <c r="D28" s="305"/>
    </row>
    <row r="29" spans="1:7" ht="6.75" customHeight="1" x14ac:dyDescent="0.35">
      <c r="A29" s="5"/>
      <c r="B29" s="36"/>
      <c r="C29" s="5"/>
      <c r="D29" s="5"/>
    </row>
    <row r="30" spans="1:7" ht="30" customHeight="1" x14ac:dyDescent="0.35">
      <c r="A30" s="300" t="s">
        <v>174</v>
      </c>
      <c r="B30" s="302" t="s">
        <v>175</v>
      </c>
      <c r="C30" s="19"/>
      <c r="D30" s="294"/>
    </row>
    <row r="31" spans="1:7" ht="34.5" customHeight="1" x14ac:dyDescent="0.35">
      <c r="A31" s="301"/>
      <c r="B31" s="303"/>
      <c r="C31" s="19"/>
      <c r="D31" s="294"/>
    </row>
    <row r="32" spans="1:7" ht="0.75" customHeight="1" x14ac:dyDescent="0.35">
      <c r="A32" s="299"/>
      <c r="B32" s="299"/>
      <c r="C32" s="20"/>
      <c r="D32" s="291"/>
    </row>
    <row r="33" spans="1:4" ht="1.5" customHeight="1" x14ac:dyDescent="0.35">
      <c r="A33" s="155"/>
      <c r="B33" s="155"/>
      <c r="C33" s="20"/>
      <c r="D33" s="158"/>
    </row>
    <row r="34" spans="1:4" ht="0.75" hidden="1" customHeight="1" x14ac:dyDescent="0.35">
      <c r="A34" s="155"/>
      <c r="B34" s="155"/>
      <c r="C34" s="20"/>
      <c r="D34" s="156"/>
    </row>
  </sheetData>
  <mergeCells count="13">
    <mergeCell ref="A21:D21"/>
    <mergeCell ref="A6:A7"/>
    <mergeCell ref="B6:B7"/>
    <mergeCell ref="D6:D8"/>
    <mergeCell ref="A8:B8"/>
    <mergeCell ref="A18:B18"/>
    <mergeCell ref="D30:D32"/>
    <mergeCell ref="A32:B32"/>
    <mergeCell ref="A30:A31"/>
    <mergeCell ref="B30:B31"/>
    <mergeCell ref="D23:D25"/>
    <mergeCell ref="A25:B25"/>
    <mergeCell ref="A28:D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G25"/>
  <sheetViews>
    <sheetView showGridLines="0" tabSelected="1" zoomScale="90" zoomScaleNormal="90" zoomScaleSheetLayoutView="100" workbookViewId="0">
      <selection activeCell="C17" sqref="C17"/>
    </sheetView>
  </sheetViews>
  <sheetFormatPr defaultColWidth="8.81640625" defaultRowHeight="14.5" x14ac:dyDescent="0.35"/>
  <cols>
    <col min="1" max="1" width="33.81640625" style="12" customWidth="1"/>
    <col min="2" max="2" width="11.81640625" customWidth="1"/>
    <col min="3" max="3" width="63" customWidth="1"/>
    <col min="7" max="7" width="63" style="5" hidden="1" customWidth="1"/>
  </cols>
  <sheetData>
    <row r="2" spans="1:7" s="9" customFormat="1" ht="66.75" customHeight="1" x14ac:dyDescent="0.35">
      <c r="A2" s="206" t="s">
        <v>13</v>
      </c>
      <c r="B2" s="206"/>
      <c r="C2" s="206"/>
    </row>
    <row r="3" spans="1:7" s="26" customFormat="1" ht="6.75" customHeight="1" x14ac:dyDescent="0.4">
      <c r="A3" s="209"/>
      <c r="B3" s="209"/>
      <c r="C3" s="209"/>
    </row>
    <row r="4" spans="1:7" s="26" customFormat="1" ht="20" x14ac:dyDescent="0.4">
      <c r="A4" s="146"/>
      <c r="B4" s="145"/>
      <c r="C4" s="149"/>
    </row>
    <row r="5" spans="1:7" s="26" customFormat="1" ht="20" x14ac:dyDescent="0.4">
      <c r="A5" s="146" t="s">
        <v>14</v>
      </c>
      <c r="B5" s="145"/>
      <c r="C5" s="149"/>
    </row>
    <row r="6" spans="1:7" s="26" customFormat="1" ht="20" x14ac:dyDescent="0.4">
      <c r="A6" s="146"/>
      <c r="B6" s="145"/>
      <c r="C6" s="149"/>
    </row>
    <row r="7" spans="1:7" s="26" customFormat="1" ht="30" customHeight="1" x14ac:dyDescent="0.4">
      <c r="A7" s="147"/>
      <c r="B7" s="148"/>
      <c r="C7" s="150"/>
    </row>
    <row r="8" spans="1:7" ht="20.149999999999999" customHeight="1" x14ac:dyDescent="0.35">
      <c r="A8" s="207" t="s">
        <v>15</v>
      </c>
      <c r="B8" s="207"/>
      <c r="C8" s="207"/>
      <c r="G8" s="13" t="s">
        <v>16</v>
      </c>
    </row>
    <row r="9" spans="1:7" ht="20.149999999999999" customHeight="1" x14ac:dyDescent="0.35">
      <c r="A9" s="208" t="s">
        <v>17</v>
      </c>
      <c r="B9" s="208"/>
      <c r="C9" s="198"/>
    </row>
    <row r="10" spans="1:7" ht="20" customHeight="1" x14ac:dyDescent="0.35">
      <c r="A10" s="208" t="s">
        <v>18</v>
      </c>
      <c r="B10" s="208"/>
      <c r="C10" s="198"/>
    </row>
    <row r="11" spans="1:7" ht="20" customHeight="1" x14ac:dyDescent="0.35">
      <c r="A11" s="210" t="s">
        <v>189</v>
      </c>
      <c r="B11" s="211"/>
      <c r="C11" s="198"/>
    </row>
    <row r="12" spans="1:7" ht="20.149999999999999" customHeight="1" x14ac:dyDescent="0.35">
      <c r="A12" s="208" t="s">
        <v>19</v>
      </c>
      <c r="B12" s="208"/>
      <c r="C12" s="304" t="s">
        <v>190</v>
      </c>
      <c r="G12" s="15" t="s">
        <v>20</v>
      </c>
    </row>
    <row r="13" spans="1:7" ht="20.149999999999999" customHeight="1" x14ac:dyDescent="0.35">
      <c r="A13" s="208" t="s">
        <v>21</v>
      </c>
      <c r="B13" s="208"/>
      <c r="C13" s="199"/>
      <c r="G13" s="15"/>
    </row>
    <row r="14" spans="1:7" ht="20.149999999999999" customHeight="1" x14ac:dyDescent="0.35">
      <c r="A14" s="210" t="s">
        <v>191</v>
      </c>
      <c r="B14" s="211"/>
      <c r="C14" s="199"/>
      <c r="G14" s="15"/>
    </row>
    <row r="15" spans="1:7" ht="20.149999999999999" customHeight="1" x14ac:dyDescent="0.35">
      <c r="A15" s="208" t="s">
        <v>22</v>
      </c>
      <c r="B15" s="208"/>
      <c r="C15" s="199"/>
      <c r="G15" s="15"/>
    </row>
    <row r="16" spans="1:7" ht="20.149999999999999" customHeight="1" x14ac:dyDescent="0.35">
      <c r="A16" s="208" t="s">
        <v>23</v>
      </c>
      <c r="B16" s="208"/>
      <c r="C16" s="332"/>
      <c r="G16" s="15"/>
    </row>
    <row r="17" spans="1:7" ht="20.149999999999999" customHeight="1" x14ac:dyDescent="0.35">
      <c r="A17" s="210" t="s">
        <v>24</v>
      </c>
      <c r="B17" s="211"/>
      <c r="C17" s="199"/>
      <c r="G17" s="15"/>
    </row>
    <row r="18" spans="1:7" ht="20.149999999999999" customHeight="1" x14ac:dyDescent="0.35">
      <c r="A18" s="210" t="s">
        <v>25</v>
      </c>
      <c r="B18" s="211"/>
      <c r="C18" s="199"/>
      <c r="G18" s="15"/>
    </row>
    <row r="19" spans="1:7" ht="20.149999999999999" customHeight="1" x14ac:dyDescent="0.35">
      <c r="A19" s="212"/>
      <c r="B19" s="212"/>
      <c r="C19" s="200"/>
      <c r="G19" s="15"/>
    </row>
    <row r="20" spans="1:7" ht="20.149999999999999" customHeight="1" x14ac:dyDescent="0.35">
      <c r="A20" s="212" t="s">
        <v>26</v>
      </c>
      <c r="B20" s="212"/>
      <c r="C20" s="201"/>
      <c r="G20" s="15"/>
    </row>
    <row r="21" spans="1:7" ht="29" customHeight="1" x14ac:dyDescent="0.35">
      <c r="A21" s="210" t="s">
        <v>192</v>
      </c>
      <c r="B21" s="211"/>
      <c r="C21" s="201"/>
      <c r="G21" s="15"/>
    </row>
    <row r="22" spans="1:7" ht="34.5" customHeight="1" x14ac:dyDescent="0.35">
      <c r="A22" s="208" t="s">
        <v>193</v>
      </c>
      <c r="B22" s="208"/>
      <c r="C22" s="202"/>
      <c r="G22" s="15"/>
    </row>
    <row r="23" spans="1:7" ht="20.149999999999999" customHeight="1" x14ac:dyDescent="0.35">
      <c r="A23" s="208" t="s">
        <v>194</v>
      </c>
      <c r="B23" s="208"/>
      <c r="C23" s="202"/>
      <c r="G23" s="15"/>
    </row>
    <row r="24" spans="1:7" ht="32" customHeight="1" x14ac:dyDescent="0.35">
      <c r="A24" s="208" t="s">
        <v>176</v>
      </c>
      <c r="B24" s="208"/>
      <c r="C24" s="203"/>
    </row>
    <row r="25" spans="1:7" ht="23.5" customHeight="1" x14ac:dyDescent="0.35">
      <c r="A25" s="208" t="s">
        <v>177</v>
      </c>
      <c r="B25" s="208"/>
      <c r="C25" s="203"/>
    </row>
  </sheetData>
  <sheetProtection algorithmName="SHA-512" hashValue="KaurrKxFbvetOL5hFhNSlwh4JBK2sBsl1Gz4aJxFILU2Gcx3P4y61br33B/J6IPoe7HNyMUAXMQXzC+VElS6eg==" saltValue="mjjVLpwNUHwN2WvxiWNXtg==" spinCount="100000" sheet="1" objects="1" scenarios="1" formatCells="0" selectLockedCells="1"/>
  <mergeCells count="20">
    <mergeCell ref="A25:B25"/>
    <mergeCell ref="A18:B18"/>
    <mergeCell ref="A21:B21"/>
    <mergeCell ref="A24:B24"/>
    <mergeCell ref="A19:B19"/>
    <mergeCell ref="A23:B23"/>
    <mergeCell ref="A22:B22"/>
    <mergeCell ref="A20:B20"/>
    <mergeCell ref="A13:B13"/>
    <mergeCell ref="A15:B15"/>
    <mergeCell ref="A16:B16"/>
    <mergeCell ref="A3:C3"/>
    <mergeCell ref="A17:B17"/>
    <mergeCell ref="A11:B11"/>
    <mergeCell ref="A14:B14"/>
    <mergeCell ref="A2:C2"/>
    <mergeCell ref="A8:C8"/>
    <mergeCell ref="A9:B9"/>
    <mergeCell ref="A10:B10"/>
    <mergeCell ref="A12:B12"/>
  </mergeCells>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M47"/>
  <sheetViews>
    <sheetView showGridLines="0" topLeftCell="A36" zoomScale="85" zoomScaleNormal="85" workbookViewId="0">
      <selection activeCell="K19" sqref="K19"/>
    </sheetView>
  </sheetViews>
  <sheetFormatPr defaultColWidth="9.1796875" defaultRowHeight="14" x14ac:dyDescent="0.3"/>
  <cols>
    <col min="1" max="1" width="2.54296875" style="5" customWidth="1"/>
    <col min="2" max="2" width="34.1796875" style="5" customWidth="1"/>
    <col min="3" max="6" width="25.7265625" style="5" customWidth="1"/>
    <col min="7" max="7" width="49.54296875" style="5" hidden="1" customWidth="1"/>
    <col min="8" max="8" width="4.54296875" style="5" customWidth="1"/>
    <col min="9" max="9" width="33.81640625" style="5" customWidth="1"/>
    <col min="10" max="13" width="25.7265625" style="5" customWidth="1"/>
    <col min="14" max="16384" width="9.1796875" style="5"/>
  </cols>
  <sheetData>
    <row r="1" spans="2:13" ht="8.25" customHeight="1" x14ac:dyDescent="0.3"/>
    <row r="2" spans="2:13" ht="24" customHeight="1" thickBot="1" x14ac:dyDescent="0.35">
      <c r="B2" s="213" t="s">
        <v>27</v>
      </c>
      <c r="C2" s="213"/>
      <c r="D2" s="213"/>
      <c r="E2" s="213"/>
      <c r="F2" s="213"/>
      <c r="I2" s="213" t="s">
        <v>28</v>
      </c>
      <c r="J2" s="213"/>
      <c r="K2" s="213"/>
      <c r="L2" s="213"/>
      <c r="M2" s="213"/>
    </row>
    <row r="3" spans="2:13" ht="29.5" thickBot="1" x14ac:dyDescent="0.4">
      <c r="B3" s="186" t="s">
        <v>29</v>
      </c>
      <c r="C3" s="187" t="s">
        <v>30</v>
      </c>
      <c r="D3" s="188" t="s">
        <v>31</v>
      </c>
      <c r="E3" s="188" t="s">
        <v>32</v>
      </c>
      <c r="F3" s="189" t="s">
        <v>33</v>
      </c>
      <c r="I3" s="186" t="s">
        <v>29</v>
      </c>
      <c r="J3" s="187" t="s">
        <v>30</v>
      </c>
      <c r="K3" s="188" t="s">
        <v>31</v>
      </c>
      <c r="L3" s="188" t="s">
        <v>32</v>
      </c>
      <c r="M3" s="189" t="s">
        <v>33</v>
      </c>
    </row>
    <row r="4" spans="2:13" ht="15" thickBot="1" x14ac:dyDescent="0.4">
      <c r="B4" s="240" t="s">
        <v>34</v>
      </c>
      <c r="C4" s="254"/>
      <c r="D4" s="254"/>
      <c r="E4" s="254"/>
      <c r="F4" s="255"/>
      <c r="I4" s="240" t="s">
        <v>34</v>
      </c>
      <c r="J4" s="241"/>
      <c r="K4" s="241"/>
      <c r="L4" s="241"/>
      <c r="M4" s="242"/>
    </row>
    <row r="5" spans="2:13" ht="14.5" x14ac:dyDescent="0.35">
      <c r="B5" s="78" t="s">
        <v>35</v>
      </c>
      <c r="C5" s="79">
        <v>165</v>
      </c>
      <c r="D5" s="80">
        <v>155</v>
      </c>
      <c r="E5" s="81">
        <v>140</v>
      </c>
      <c r="F5" s="131">
        <v>115</v>
      </c>
      <c r="I5" s="78" t="s">
        <v>35</v>
      </c>
      <c r="J5" s="119">
        <v>120</v>
      </c>
      <c r="K5" s="117">
        <v>100</v>
      </c>
      <c r="L5" s="114">
        <v>90</v>
      </c>
      <c r="M5" s="115">
        <f>K5/0.5*0.4</f>
        <v>80</v>
      </c>
    </row>
    <row r="6" spans="2:13" ht="14.5" x14ac:dyDescent="0.35">
      <c r="B6" s="78" t="s">
        <v>36</v>
      </c>
      <c r="C6" s="82">
        <v>150</v>
      </c>
      <c r="D6" s="83">
        <v>135</v>
      </c>
      <c r="E6" s="84">
        <v>120</v>
      </c>
      <c r="F6" s="132">
        <v>100</v>
      </c>
      <c r="I6" s="78" t="s">
        <v>36</v>
      </c>
      <c r="J6" s="119">
        <v>105</v>
      </c>
      <c r="K6" s="118">
        <v>90</v>
      </c>
      <c r="L6" s="113">
        <v>80</v>
      </c>
      <c r="M6" s="116">
        <v>75</v>
      </c>
    </row>
    <row r="7" spans="2:13" ht="14.5" x14ac:dyDescent="0.35">
      <c r="B7" s="78" t="s">
        <v>37</v>
      </c>
      <c r="C7" s="82">
        <v>270</v>
      </c>
      <c r="D7" s="83">
        <v>230</v>
      </c>
      <c r="E7" s="84">
        <v>220</v>
      </c>
      <c r="F7" s="132">
        <v>190</v>
      </c>
      <c r="I7" s="78" t="s">
        <v>37</v>
      </c>
      <c r="J7" s="119">
        <v>180</v>
      </c>
      <c r="K7" s="118">
        <f>230*0.65</f>
        <v>149.5</v>
      </c>
      <c r="L7" s="113">
        <f t="shared" ref="L7:L9" si="0">K7/0.5*0.45</f>
        <v>134.55000000000001</v>
      </c>
      <c r="M7" s="116">
        <f t="shared" ref="M7:M9" si="1">K7/0.5*0.4</f>
        <v>119.60000000000001</v>
      </c>
    </row>
    <row r="8" spans="2:13" ht="14.5" x14ac:dyDescent="0.35">
      <c r="B8" s="78" t="s">
        <v>38</v>
      </c>
      <c r="C8" s="82">
        <v>200</v>
      </c>
      <c r="D8" s="83">
        <v>180</v>
      </c>
      <c r="E8" s="84">
        <v>160</v>
      </c>
      <c r="F8" s="132">
        <v>140</v>
      </c>
      <c r="I8" s="78" t="s">
        <v>38</v>
      </c>
      <c r="J8" s="119">
        <v>145</v>
      </c>
      <c r="K8" s="118">
        <f>185*0.65</f>
        <v>120.25</v>
      </c>
      <c r="L8" s="113">
        <v>110</v>
      </c>
      <c r="M8" s="116">
        <v>95</v>
      </c>
    </row>
    <row r="9" spans="2:13" ht="15" thickBot="1" x14ac:dyDescent="0.4">
      <c r="B9" s="178" t="s">
        <v>39</v>
      </c>
      <c r="C9" s="177">
        <v>300</v>
      </c>
      <c r="D9" s="179">
        <v>240</v>
      </c>
      <c r="E9" s="180">
        <v>210</v>
      </c>
      <c r="F9" s="181">
        <v>160</v>
      </c>
      <c r="I9" s="178" t="s">
        <v>39</v>
      </c>
      <c r="J9" s="185">
        <v>190</v>
      </c>
      <c r="K9" s="182">
        <v>160</v>
      </c>
      <c r="L9" s="183">
        <f t="shared" si="0"/>
        <v>144</v>
      </c>
      <c r="M9" s="184">
        <f t="shared" si="1"/>
        <v>128</v>
      </c>
    </row>
    <row r="10" spans="2:13" ht="15" thickBot="1" x14ac:dyDescent="0.4">
      <c r="B10" s="243" t="s">
        <v>40</v>
      </c>
      <c r="C10" s="256"/>
      <c r="D10" s="256"/>
      <c r="E10" s="256"/>
      <c r="F10" s="257"/>
      <c r="I10" s="243" t="s">
        <v>40</v>
      </c>
      <c r="J10" s="244"/>
      <c r="K10" s="244"/>
      <c r="L10" s="244"/>
      <c r="M10" s="245"/>
    </row>
    <row r="11" spans="2:13" ht="14.5" x14ac:dyDescent="0.35">
      <c r="B11" s="78" t="s">
        <v>41</v>
      </c>
      <c r="C11" s="85">
        <v>150</v>
      </c>
      <c r="D11" s="80">
        <v>130</v>
      </c>
      <c r="E11" s="81">
        <v>120</v>
      </c>
      <c r="F11" s="131">
        <v>90</v>
      </c>
      <c r="I11" s="78" t="s">
        <v>41</v>
      </c>
      <c r="J11" s="85"/>
      <c r="K11" s="80"/>
      <c r="L11" s="81"/>
      <c r="M11" s="131"/>
    </row>
    <row r="12" spans="2:13" ht="14.5" x14ac:dyDescent="0.35">
      <c r="B12" s="78" t="s">
        <v>42</v>
      </c>
      <c r="C12" s="86">
        <v>130</v>
      </c>
      <c r="D12" s="83">
        <v>110</v>
      </c>
      <c r="E12" s="84">
        <v>100</v>
      </c>
      <c r="F12" s="132">
        <v>80</v>
      </c>
      <c r="I12" s="78" t="s">
        <v>42</v>
      </c>
      <c r="J12" s="86"/>
      <c r="K12" s="83"/>
      <c r="L12" s="84"/>
      <c r="M12" s="132"/>
    </row>
    <row r="13" spans="2:13" ht="14.5" x14ac:dyDescent="0.35">
      <c r="B13" s="78" t="s">
        <v>43</v>
      </c>
      <c r="C13" s="82">
        <v>70</v>
      </c>
      <c r="D13" s="83">
        <v>60</v>
      </c>
      <c r="E13" s="84">
        <v>50</v>
      </c>
      <c r="F13" s="132">
        <v>40</v>
      </c>
      <c r="I13" s="78" t="s">
        <v>43</v>
      </c>
      <c r="J13" s="82"/>
      <c r="K13" s="83" t="s">
        <v>44</v>
      </c>
      <c r="L13" s="84"/>
      <c r="M13" s="132"/>
    </row>
    <row r="14" spans="2:13" ht="14.5" x14ac:dyDescent="0.35">
      <c r="B14" s="78" t="s">
        <v>45</v>
      </c>
      <c r="C14" s="82">
        <v>45</v>
      </c>
      <c r="D14" s="83">
        <v>40</v>
      </c>
      <c r="E14" s="84">
        <v>35</v>
      </c>
      <c r="F14" s="132">
        <v>30</v>
      </c>
      <c r="I14" s="78" t="s">
        <v>45</v>
      </c>
      <c r="J14" s="82"/>
      <c r="K14" s="83"/>
      <c r="L14" s="84"/>
      <c r="M14" s="132"/>
    </row>
    <row r="15" spans="2:13" ht="15" thickBot="1" x14ac:dyDescent="0.4">
      <c r="B15" s="87" t="s">
        <v>46</v>
      </c>
      <c r="C15" s="88">
        <v>45</v>
      </c>
      <c r="D15" s="89">
        <v>40</v>
      </c>
      <c r="E15" s="90">
        <v>35</v>
      </c>
      <c r="F15" s="133">
        <v>30</v>
      </c>
      <c r="I15" s="87" t="s">
        <v>46</v>
      </c>
      <c r="J15" s="88"/>
      <c r="K15" s="89"/>
      <c r="L15" s="90"/>
      <c r="M15" s="133"/>
    </row>
    <row r="16" spans="2:13" ht="15" thickBot="1" x14ac:dyDescent="0.4">
      <c r="B16" s="246" t="s">
        <v>47</v>
      </c>
      <c r="C16" s="247"/>
      <c r="D16" s="247"/>
      <c r="E16" s="247"/>
      <c r="F16" s="248"/>
      <c r="I16" s="246" t="s">
        <v>47</v>
      </c>
      <c r="J16" s="247"/>
      <c r="K16" s="247"/>
      <c r="L16" s="247"/>
      <c r="M16" s="248"/>
    </row>
    <row r="17" spans="2:13" ht="14.5" x14ac:dyDescent="0.35">
      <c r="B17" s="78" t="s">
        <v>48</v>
      </c>
      <c r="C17" s="85">
        <v>450</v>
      </c>
      <c r="D17" s="80">
        <v>375</v>
      </c>
      <c r="E17" s="81">
        <v>340</v>
      </c>
      <c r="F17" s="131">
        <v>300</v>
      </c>
      <c r="I17" s="78" t="s">
        <v>48</v>
      </c>
      <c r="J17" s="85">
        <v>295</v>
      </c>
      <c r="K17" s="111">
        <v>245</v>
      </c>
      <c r="L17" s="120">
        <v>230</v>
      </c>
      <c r="M17" s="134">
        <v>210</v>
      </c>
    </row>
    <row r="18" spans="2:13" ht="14.5" x14ac:dyDescent="0.35">
      <c r="B18" s="78" t="s">
        <v>49</v>
      </c>
      <c r="C18" s="86">
        <v>280</v>
      </c>
      <c r="D18" s="83">
        <v>230</v>
      </c>
      <c r="E18" s="84">
        <v>210</v>
      </c>
      <c r="F18" s="132">
        <v>185</v>
      </c>
      <c r="I18" s="78" t="s">
        <v>49</v>
      </c>
      <c r="J18" s="86">
        <v>180</v>
      </c>
      <c r="K18" s="112">
        <v>149.5</v>
      </c>
      <c r="L18" s="121">
        <v>140</v>
      </c>
      <c r="M18" s="135">
        <v>129.5</v>
      </c>
    </row>
    <row r="19" spans="2:13" ht="14.5" x14ac:dyDescent="0.35">
      <c r="B19" s="78" t="s">
        <v>50</v>
      </c>
      <c r="C19" s="86">
        <v>180</v>
      </c>
      <c r="D19" s="83">
        <v>150</v>
      </c>
      <c r="E19" s="84">
        <v>135</v>
      </c>
      <c r="F19" s="132">
        <v>120</v>
      </c>
      <c r="I19" s="78" t="s">
        <v>50</v>
      </c>
      <c r="J19" s="86">
        <v>120</v>
      </c>
      <c r="K19" s="112">
        <v>100</v>
      </c>
      <c r="L19" s="121">
        <v>90.45</v>
      </c>
      <c r="M19" s="135">
        <v>85</v>
      </c>
    </row>
    <row r="20" spans="2:13" ht="15" thickBot="1" x14ac:dyDescent="0.4">
      <c r="B20" s="78" t="s">
        <v>51</v>
      </c>
      <c r="C20" s="91">
        <v>105</v>
      </c>
      <c r="D20" s="89">
        <v>90</v>
      </c>
      <c r="E20" s="90">
        <v>80</v>
      </c>
      <c r="F20" s="133">
        <v>70</v>
      </c>
      <c r="I20" s="78" t="s">
        <v>51</v>
      </c>
      <c r="J20" s="91">
        <v>70</v>
      </c>
      <c r="K20" s="122">
        <v>60</v>
      </c>
      <c r="L20" s="123">
        <v>55</v>
      </c>
      <c r="M20" s="136">
        <v>50</v>
      </c>
    </row>
    <row r="21" spans="2:13" ht="15" thickBot="1" x14ac:dyDescent="0.4">
      <c r="B21" s="249" t="s">
        <v>52</v>
      </c>
      <c r="C21" s="250"/>
      <c r="D21" s="250"/>
      <c r="E21" s="250"/>
      <c r="F21" s="251"/>
      <c r="I21" s="249" t="s">
        <v>52</v>
      </c>
      <c r="J21" s="250"/>
      <c r="K21" s="250"/>
      <c r="L21" s="250"/>
      <c r="M21" s="251"/>
    </row>
    <row r="22" spans="2:13" ht="14.5" x14ac:dyDescent="0.35">
      <c r="B22" s="92" t="s">
        <v>53</v>
      </c>
      <c r="C22" s="252" t="s">
        <v>54</v>
      </c>
      <c r="D22" s="252"/>
      <c r="E22" s="252"/>
      <c r="F22" s="253"/>
      <c r="I22" s="92" t="s">
        <v>53</v>
      </c>
      <c r="J22" s="252" t="s">
        <v>54</v>
      </c>
      <c r="K22" s="252"/>
      <c r="L22" s="252"/>
      <c r="M22" s="253"/>
    </row>
    <row r="23" spans="2:13" ht="14.5" x14ac:dyDescent="0.35">
      <c r="B23" s="93" t="s">
        <v>55</v>
      </c>
      <c r="C23" s="94">
        <v>180</v>
      </c>
      <c r="D23" s="95">
        <v>150</v>
      </c>
      <c r="E23" s="96">
        <v>125</v>
      </c>
      <c r="F23" s="141">
        <v>110</v>
      </c>
      <c r="I23" s="93" t="s">
        <v>55</v>
      </c>
      <c r="J23" s="94">
        <v>120</v>
      </c>
      <c r="K23" s="124">
        <v>100</v>
      </c>
      <c r="L23" s="125">
        <v>90</v>
      </c>
      <c r="M23" s="137">
        <v>80</v>
      </c>
    </row>
    <row r="24" spans="2:13" ht="14.5" x14ac:dyDescent="0.35">
      <c r="B24" s="93" t="s">
        <v>56</v>
      </c>
      <c r="C24" s="97">
        <v>100</v>
      </c>
      <c r="D24" s="98">
        <v>80</v>
      </c>
      <c r="E24" s="84">
        <v>70</v>
      </c>
      <c r="F24" s="142">
        <v>60</v>
      </c>
      <c r="I24" s="93" t="s">
        <v>56</v>
      </c>
      <c r="J24" s="97">
        <v>65</v>
      </c>
      <c r="K24" s="126">
        <v>50</v>
      </c>
      <c r="L24" s="121">
        <v>45</v>
      </c>
      <c r="M24" s="138">
        <v>40</v>
      </c>
    </row>
    <row r="25" spans="2:13" ht="14.5" x14ac:dyDescent="0.35">
      <c r="B25" s="99" t="s">
        <v>57</v>
      </c>
      <c r="C25" s="97">
        <v>220</v>
      </c>
      <c r="D25" s="100">
        <v>180</v>
      </c>
      <c r="E25" s="101">
        <v>140</v>
      </c>
      <c r="F25" s="143">
        <v>120</v>
      </c>
      <c r="I25" s="99" t="s">
        <v>57</v>
      </c>
      <c r="J25" s="97">
        <v>140</v>
      </c>
      <c r="K25" s="127">
        <v>115</v>
      </c>
      <c r="L25" s="128">
        <v>100</v>
      </c>
      <c r="M25" s="139">
        <v>85</v>
      </c>
    </row>
    <row r="26" spans="2:13" ht="14.5" x14ac:dyDescent="0.35">
      <c r="B26" s="102" t="s">
        <v>58</v>
      </c>
      <c r="C26" s="103">
        <v>125</v>
      </c>
      <c r="D26" s="104">
        <v>110</v>
      </c>
      <c r="E26" s="105">
        <v>80</v>
      </c>
      <c r="F26" s="144">
        <v>50</v>
      </c>
      <c r="I26" s="102" t="s">
        <v>58</v>
      </c>
      <c r="J26" s="103">
        <v>85</v>
      </c>
      <c r="K26" s="129">
        <v>70</v>
      </c>
      <c r="L26" s="130">
        <v>65</v>
      </c>
      <c r="M26" s="140">
        <v>35</v>
      </c>
    </row>
    <row r="27" spans="2:13" ht="15" thickBot="1" x14ac:dyDescent="0.4">
      <c r="B27" s="106" t="s">
        <v>59</v>
      </c>
      <c r="C27" s="238" t="s">
        <v>60</v>
      </c>
      <c r="D27" s="238"/>
      <c r="E27" s="238"/>
      <c r="F27" s="239"/>
      <c r="I27" s="106" t="s">
        <v>59</v>
      </c>
      <c r="J27" s="238" t="s">
        <v>60</v>
      </c>
      <c r="K27" s="238"/>
      <c r="L27" s="238"/>
      <c r="M27" s="239"/>
    </row>
    <row r="28" spans="2:13" ht="15" thickBot="1" x14ac:dyDescent="0.4">
      <c r="B28" s="214" t="s">
        <v>61</v>
      </c>
      <c r="C28" s="215"/>
      <c r="D28" s="215"/>
      <c r="E28" s="215"/>
      <c r="F28" s="216"/>
      <c r="I28" s="214" t="s">
        <v>61</v>
      </c>
      <c r="J28" s="215"/>
      <c r="K28" s="215"/>
      <c r="L28" s="215"/>
      <c r="M28" s="216"/>
    </row>
    <row r="29" spans="2:13" ht="14.5" x14ac:dyDescent="0.35">
      <c r="B29" s="107" t="s">
        <v>62</v>
      </c>
      <c r="C29" s="217" t="s">
        <v>60</v>
      </c>
      <c r="D29" s="218"/>
      <c r="E29" s="218"/>
      <c r="F29" s="219"/>
      <c r="I29" s="107" t="s">
        <v>62</v>
      </c>
      <c r="J29" s="217" t="s">
        <v>60</v>
      </c>
      <c r="K29" s="218"/>
      <c r="L29" s="218"/>
      <c r="M29" s="219"/>
    </row>
    <row r="30" spans="2:13" ht="14.5" x14ac:dyDescent="0.35">
      <c r="B30" s="107" t="s">
        <v>63</v>
      </c>
      <c r="C30" s="220"/>
      <c r="D30" s="221"/>
      <c r="E30" s="221"/>
      <c r="F30" s="222"/>
      <c r="I30" s="107" t="s">
        <v>63</v>
      </c>
      <c r="J30" s="220"/>
      <c r="K30" s="221"/>
      <c r="L30" s="221"/>
      <c r="M30" s="222"/>
    </row>
    <row r="31" spans="2:13" ht="15" thickBot="1" x14ac:dyDescent="0.4">
      <c r="B31" s="108" t="s">
        <v>64</v>
      </c>
      <c r="C31" s="223"/>
      <c r="D31" s="224"/>
      <c r="E31" s="224"/>
      <c r="F31" s="225"/>
      <c r="I31" s="108" t="s">
        <v>64</v>
      </c>
      <c r="J31" s="223"/>
      <c r="K31" s="224"/>
      <c r="L31" s="224"/>
      <c r="M31" s="225"/>
    </row>
    <row r="32" spans="2:13" ht="15" thickBot="1" x14ac:dyDescent="0.4">
      <c r="B32" s="226" t="s">
        <v>65</v>
      </c>
      <c r="C32" s="227"/>
      <c r="D32" s="227"/>
      <c r="E32" s="227"/>
      <c r="F32" s="228"/>
      <c r="I32" s="226" t="s">
        <v>65</v>
      </c>
      <c r="J32" s="227"/>
      <c r="K32" s="227"/>
      <c r="L32" s="227"/>
      <c r="M32" s="228"/>
    </row>
    <row r="33" spans="2:13" ht="14.5" x14ac:dyDescent="0.35">
      <c r="B33" s="78" t="s">
        <v>66</v>
      </c>
      <c r="C33" s="229" t="s">
        <v>60</v>
      </c>
      <c r="D33" s="230"/>
      <c r="E33" s="230"/>
      <c r="F33" s="231"/>
      <c r="I33" s="78" t="s">
        <v>66</v>
      </c>
      <c r="J33" s="229" t="s">
        <v>60</v>
      </c>
      <c r="K33" s="230"/>
      <c r="L33" s="230"/>
      <c r="M33" s="231"/>
    </row>
    <row r="34" spans="2:13" ht="14.5" x14ac:dyDescent="0.35">
      <c r="B34" s="78" t="s">
        <v>67</v>
      </c>
      <c r="C34" s="232"/>
      <c r="D34" s="233"/>
      <c r="E34" s="233"/>
      <c r="F34" s="234"/>
      <c r="I34" s="78" t="s">
        <v>67</v>
      </c>
      <c r="J34" s="232"/>
      <c r="K34" s="233"/>
      <c r="L34" s="233"/>
      <c r="M34" s="234"/>
    </row>
    <row r="35" spans="2:13" ht="14.5" x14ac:dyDescent="0.35">
      <c r="B35" s="78" t="s">
        <v>68</v>
      </c>
      <c r="C35" s="232"/>
      <c r="D35" s="233"/>
      <c r="E35" s="233"/>
      <c r="F35" s="234"/>
      <c r="I35" s="78" t="s">
        <v>68</v>
      </c>
      <c r="J35" s="232"/>
      <c r="K35" s="233"/>
      <c r="L35" s="233"/>
      <c r="M35" s="234"/>
    </row>
    <row r="36" spans="2:13" ht="15" thickBot="1" x14ac:dyDescent="0.4">
      <c r="B36" s="108"/>
      <c r="C36" s="235"/>
      <c r="D36" s="236"/>
      <c r="E36" s="236"/>
      <c r="F36" s="237"/>
      <c r="I36" s="108"/>
      <c r="J36" s="235"/>
      <c r="K36" s="236"/>
      <c r="L36" s="236"/>
      <c r="M36" s="237"/>
    </row>
    <row r="37" spans="2:13" ht="14.5" x14ac:dyDescent="0.35">
      <c r="B37"/>
      <c r="C37" s="109"/>
      <c r="D37" s="110"/>
      <c r="E37" s="110"/>
      <c r="F37" s="110"/>
    </row>
    <row r="38" spans="2:13" ht="14.5" x14ac:dyDescent="0.35">
      <c r="B38" s="176" t="s">
        <v>69</v>
      </c>
      <c r="C38" s="109"/>
      <c r="D38" s="110"/>
      <c r="E38" s="110"/>
      <c r="F38" s="110"/>
    </row>
    <row r="39" spans="2:13" ht="14.5" x14ac:dyDescent="0.35">
      <c r="B39" t="s">
        <v>70</v>
      </c>
      <c r="C39" s="109"/>
      <c r="D39" s="175" t="s">
        <v>71</v>
      </c>
      <c r="E39" s="110"/>
      <c r="F39" s="110"/>
    </row>
    <row r="40" spans="2:13" ht="14.5" x14ac:dyDescent="0.35">
      <c r="B40" t="s">
        <v>72</v>
      </c>
      <c r="C40" s="109"/>
      <c r="D40" s="175" t="s">
        <v>73</v>
      </c>
      <c r="E40" s="110"/>
      <c r="F40" s="110"/>
    </row>
    <row r="41" spans="2:13" ht="14.5" x14ac:dyDescent="0.35">
      <c r="B41" t="s">
        <v>74</v>
      </c>
      <c r="C41" s="109"/>
      <c r="D41" s="175" t="s">
        <v>75</v>
      </c>
      <c r="E41" s="110"/>
      <c r="F41" s="110"/>
    </row>
    <row r="42" spans="2:13" ht="14.5" x14ac:dyDescent="0.35">
      <c r="B42" t="s">
        <v>76</v>
      </c>
      <c r="C42" s="109"/>
      <c r="D42" s="175" t="s">
        <v>77</v>
      </c>
      <c r="E42" s="110"/>
      <c r="F42" s="110"/>
    </row>
    <row r="43" spans="2:13" ht="14.5" x14ac:dyDescent="0.35">
      <c r="B43" t="s">
        <v>78</v>
      </c>
      <c r="C43" s="109"/>
      <c r="D43" s="110"/>
      <c r="E43" s="110"/>
      <c r="F43" s="110"/>
    </row>
    <row r="44" spans="2:13" ht="14.5" x14ac:dyDescent="0.35">
      <c r="B44"/>
      <c r="C44" s="109"/>
      <c r="D44" s="110"/>
      <c r="E44" s="110"/>
      <c r="F44" s="110"/>
    </row>
    <row r="45" spans="2:13" ht="14.5" x14ac:dyDescent="0.35">
      <c r="B45" s="176" t="s">
        <v>79</v>
      </c>
      <c r="C45" s="109"/>
      <c r="D45" s="110"/>
      <c r="E45" s="110"/>
      <c r="F45" s="110"/>
    </row>
    <row r="46" spans="2:13" ht="36" customHeight="1" x14ac:dyDescent="0.35">
      <c r="B46" s="259" t="s">
        <v>80</v>
      </c>
      <c r="C46" s="259"/>
      <c r="D46" s="259"/>
      <c r="E46" s="259"/>
      <c r="F46" s="259"/>
    </row>
    <row r="47" spans="2:13" ht="47.25" customHeight="1" x14ac:dyDescent="0.3">
      <c r="B47" s="258" t="s">
        <v>81</v>
      </c>
      <c r="C47" s="258"/>
      <c r="D47" s="258"/>
      <c r="E47" s="258"/>
      <c r="F47" s="258"/>
    </row>
  </sheetData>
  <mergeCells count="24">
    <mergeCell ref="C22:F22"/>
    <mergeCell ref="B47:F47"/>
    <mergeCell ref="B32:F32"/>
    <mergeCell ref="C33:F36"/>
    <mergeCell ref="C27:F27"/>
    <mergeCell ref="B28:F28"/>
    <mergeCell ref="C29:F31"/>
    <mergeCell ref="B46:F46"/>
    <mergeCell ref="B2:F2"/>
    <mergeCell ref="I28:M28"/>
    <mergeCell ref="J29:M31"/>
    <mergeCell ref="I32:M32"/>
    <mergeCell ref="J33:M36"/>
    <mergeCell ref="J27:M27"/>
    <mergeCell ref="I4:M4"/>
    <mergeCell ref="I10:M10"/>
    <mergeCell ref="I16:M16"/>
    <mergeCell ref="I21:M21"/>
    <mergeCell ref="J22:M22"/>
    <mergeCell ref="I2:M2"/>
    <mergeCell ref="B4:F4"/>
    <mergeCell ref="B10:F10"/>
    <mergeCell ref="B16:F16"/>
    <mergeCell ref="B21:F21"/>
  </mergeCells>
  <printOptions gridLines="1"/>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AB91C-D9DB-4BBE-953E-B8B75547A611}">
  <sheetPr codeName="Sheet13"/>
  <dimension ref="A1:E6"/>
  <sheetViews>
    <sheetView showGridLines="0" workbookViewId="0">
      <selection activeCell="C3" sqref="C3"/>
    </sheetView>
  </sheetViews>
  <sheetFormatPr defaultColWidth="9.1796875" defaultRowHeight="15.5" x14ac:dyDescent="0.35"/>
  <cols>
    <col min="1" max="1" width="19" style="159" customWidth="1"/>
    <col min="2" max="2" width="16.54296875" style="159" customWidth="1"/>
    <col min="3" max="3" width="17.7265625" style="159" customWidth="1"/>
    <col min="4" max="4" width="19.7265625" style="159" customWidth="1"/>
    <col min="5" max="5" width="22.54296875" style="159" customWidth="1"/>
    <col min="6" max="16384" width="9.1796875" style="159"/>
  </cols>
  <sheetData>
    <row r="1" spans="1:5" ht="11.25" customHeight="1" x14ac:dyDescent="0.35"/>
    <row r="2" spans="1:5" ht="32.25" customHeight="1" x14ac:dyDescent="0.35">
      <c r="A2" s="162" t="s">
        <v>82</v>
      </c>
      <c r="B2" s="163" t="s">
        <v>83</v>
      </c>
      <c r="C2" s="163" t="s">
        <v>84</v>
      </c>
      <c r="D2" s="163" t="s">
        <v>85</v>
      </c>
      <c r="E2" s="163" t="s">
        <v>86</v>
      </c>
    </row>
    <row r="3" spans="1:5" ht="61.5" customHeight="1" x14ac:dyDescent="0.35">
      <c r="A3" s="161" t="s">
        <v>87</v>
      </c>
      <c r="B3" s="164">
        <v>0.4</v>
      </c>
      <c r="C3" s="160">
        <v>0.5</v>
      </c>
      <c r="D3" s="160">
        <v>0.55000000000000004</v>
      </c>
      <c r="E3" s="160">
        <v>0.6</v>
      </c>
    </row>
    <row r="4" spans="1:5" ht="52.5" customHeight="1" x14ac:dyDescent="0.35">
      <c r="A4" s="260" t="s">
        <v>88</v>
      </c>
      <c r="B4" s="261"/>
      <c r="C4" s="261"/>
      <c r="D4" s="261"/>
      <c r="E4" s="262"/>
    </row>
    <row r="5" spans="1:5" ht="7.5" customHeight="1" x14ac:dyDescent="0.35">
      <c r="A5" s="263"/>
      <c r="B5" s="264"/>
      <c r="C5" s="264"/>
      <c r="D5" s="264"/>
      <c r="E5" s="265"/>
    </row>
    <row r="6" spans="1:5" ht="27.75" customHeight="1" x14ac:dyDescent="0.35">
      <c r="A6" s="266" t="s">
        <v>89</v>
      </c>
      <c r="B6" s="266"/>
      <c r="C6" s="266"/>
      <c r="D6" s="266"/>
      <c r="E6" s="266"/>
    </row>
  </sheetData>
  <mergeCells count="3">
    <mergeCell ref="A4:E4"/>
    <mergeCell ref="A5:E5"/>
    <mergeCell ref="A6:E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0DCB-F221-41F3-8AD1-24B35C6FE540}">
  <sheetPr codeName="Sheet11">
    <pageSetUpPr fitToPage="1"/>
  </sheetPr>
  <dimension ref="A2:H20"/>
  <sheetViews>
    <sheetView showGridLines="0" topLeftCell="A7" zoomScale="80" zoomScaleNormal="80" workbookViewId="0">
      <selection activeCell="A11" sqref="A11:E16"/>
    </sheetView>
  </sheetViews>
  <sheetFormatPr defaultColWidth="9.1796875" defaultRowHeight="14" x14ac:dyDescent="0.3"/>
  <cols>
    <col min="1" max="1" width="29.453125" style="5" customWidth="1"/>
    <col min="2" max="2" width="18.7265625" style="5" customWidth="1"/>
    <col min="3" max="6" width="20.7265625" style="5" customWidth="1"/>
    <col min="7" max="7" width="25.7265625" style="5" customWidth="1"/>
    <col min="8" max="8" width="49.54296875" style="5" hidden="1" customWidth="1"/>
    <col min="9" max="10" width="9.1796875" style="5"/>
    <col min="11" max="11" width="31.1796875" style="5" customWidth="1"/>
    <col min="12" max="15" width="25.7265625" style="5" customWidth="1"/>
    <col min="16" max="16384" width="9.1796875" style="5"/>
  </cols>
  <sheetData>
    <row r="2" spans="1:6" ht="25.5" customHeight="1" x14ac:dyDescent="0.35">
      <c r="A2" s="154" t="s">
        <v>90</v>
      </c>
      <c r="B2" s="154" t="s">
        <v>91</v>
      </c>
      <c r="C2" s="170" t="s">
        <v>92</v>
      </c>
      <c r="D2" s="170" t="s">
        <v>93</v>
      </c>
      <c r="E2" s="170" t="s">
        <v>85</v>
      </c>
      <c r="F2" s="170" t="s">
        <v>86</v>
      </c>
    </row>
    <row r="3" spans="1:6" ht="46.5" x14ac:dyDescent="0.3">
      <c r="A3" s="169" t="s">
        <v>94</v>
      </c>
      <c r="B3" s="267" t="s">
        <v>95</v>
      </c>
      <c r="C3" s="171" t="s">
        <v>96</v>
      </c>
      <c r="D3" s="64">
        <v>0.8</v>
      </c>
      <c r="E3" s="64">
        <v>0.74</v>
      </c>
      <c r="F3" s="64">
        <v>0.68</v>
      </c>
    </row>
    <row r="4" spans="1:6" ht="46.5" x14ac:dyDescent="0.3">
      <c r="A4" s="172" t="s">
        <v>97</v>
      </c>
      <c r="B4" s="267"/>
      <c r="C4" s="171" t="s">
        <v>96</v>
      </c>
      <c r="D4" s="64">
        <v>0.8</v>
      </c>
      <c r="E4" s="64">
        <v>0.75</v>
      </c>
      <c r="F4" s="64">
        <v>0.7</v>
      </c>
    </row>
    <row r="5" spans="1:6" ht="42.75" customHeight="1" x14ac:dyDescent="0.3">
      <c r="A5" s="173" t="s">
        <v>98</v>
      </c>
      <c r="B5" s="267"/>
      <c r="C5" s="171" t="s">
        <v>96</v>
      </c>
      <c r="D5" s="64">
        <v>0.8</v>
      </c>
      <c r="E5" s="64">
        <v>0.75</v>
      </c>
      <c r="F5" s="64">
        <v>0.7</v>
      </c>
    </row>
    <row r="6" spans="1:6" ht="58.5" customHeight="1" x14ac:dyDescent="0.3">
      <c r="A6" s="173" t="s">
        <v>99</v>
      </c>
      <c r="B6" s="267"/>
      <c r="C6" s="171" t="s">
        <v>96</v>
      </c>
      <c r="D6" s="64">
        <v>0.8</v>
      </c>
      <c r="E6" s="64">
        <v>0.78</v>
      </c>
      <c r="F6" s="64">
        <v>0.75</v>
      </c>
    </row>
    <row r="7" spans="1:6" ht="69" customHeight="1" x14ac:dyDescent="0.3">
      <c r="A7" s="173" t="s">
        <v>100</v>
      </c>
      <c r="B7" s="267"/>
      <c r="C7" s="171" t="s">
        <v>96</v>
      </c>
      <c r="D7" s="64">
        <v>0.8</v>
      </c>
      <c r="E7" s="64">
        <v>0.75</v>
      </c>
      <c r="F7" s="64">
        <v>0.7</v>
      </c>
    </row>
    <row r="8" spans="1:6" ht="46.5" x14ac:dyDescent="0.3">
      <c r="A8" s="173" t="s">
        <v>101</v>
      </c>
      <c r="B8" s="267"/>
      <c r="C8" s="171" t="s">
        <v>96</v>
      </c>
      <c r="D8" s="64">
        <v>0.8</v>
      </c>
      <c r="E8" s="64">
        <v>0.75</v>
      </c>
      <c r="F8" s="64">
        <v>0.7</v>
      </c>
    </row>
    <row r="10" spans="1:6" ht="14.25" customHeight="1" x14ac:dyDescent="0.3"/>
    <row r="11" spans="1:6" ht="17.5" x14ac:dyDescent="0.35">
      <c r="A11" s="65" t="s">
        <v>102</v>
      </c>
      <c r="B11" s="65"/>
      <c r="C11" s="65"/>
      <c r="D11" s="65"/>
      <c r="E11" s="65"/>
      <c r="F11" s="153"/>
    </row>
    <row r="12" spans="1:6" ht="6" customHeight="1" x14ac:dyDescent="0.3"/>
    <row r="13" spans="1:6" ht="6" customHeight="1" x14ac:dyDescent="0.3"/>
    <row r="14" spans="1:6" ht="22.5" customHeight="1" x14ac:dyDescent="0.35">
      <c r="A14" s="154" t="s">
        <v>91</v>
      </c>
      <c r="B14" s="154" t="s">
        <v>92</v>
      </c>
      <c r="C14" s="154" t="s">
        <v>93</v>
      </c>
      <c r="D14" s="154" t="s">
        <v>85</v>
      </c>
      <c r="E14" s="154" t="s">
        <v>86</v>
      </c>
    </row>
    <row r="15" spans="1:6" ht="30" customHeight="1" x14ac:dyDescent="0.3">
      <c r="A15" s="151" t="s">
        <v>103</v>
      </c>
      <c r="B15" s="152">
        <v>0.25</v>
      </c>
      <c r="C15" s="152">
        <v>0.2</v>
      </c>
      <c r="D15" s="152">
        <v>0.18</v>
      </c>
      <c r="E15" s="152">
        <v>0.16</v>
      </c>
    </row>
    <row r="16" spans="1:6" ht="18" customHeight="1" x14ac:dyDescent="0.3"/>
    <row r="17" spans="1:6" ht="180" customHeight="1" x14ac:dyDescent="0.3">
      <c r="A17" s="258" t="s">
        <v>104</v>
      </c>
      <c r="B17" s="258"/>
      <c r="C17" s="258"/>
      <c r="D17" s="258"/>
      <c r="E17" s="258"/>
      <c r="F17" s="258"/>
    </row>
    <row r="19" spans="1:6" x14ac:dyDescent="0.3">
      <c r="A19" s="1"/>
    </row>
    <row r="20" spans="1:6" ht="119.25" customHeight="1" x14ac:dyDescent="0.3">
      <c r="A20" s="258"/>
      <c r="B20" s="258"/>
      <c r="C20" s="258"/>
      <c r="D20" s="258"/>
      <c r="E20" s="258"/>
      <c r="F20" s="258"/>
    </row>
  </sheetData>
  <sheetProtection algorithmName="SHA-512" hashValue="B3yfLe5GdrqlWpuT2pdSTvAXMW+JKrSO5eqOeEJJqCSsAGutbCj5YEqZ3wTeceYxY90bt/q63vhDH2BLt7BQZw==" saltValue="rqApzfukumgb2JcZNQszag==" spinCount="100000" sheet="1" objects="1" scenarios="1"/>
  <mergeCells count="3">
    <mergeCell ref="B3:B8"/>
    <mergeCell ref="A17:F17"/>
    <mergeCell ref="A20:F20"/>
  </mergeCells>
  <printOptions gridLines="1"/>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125B4-F5CE-491C-9DFC-7409E0B68DD0}">
  <dimension ref="B2:G12"/>
  <sheetViews>
    <sheetView workbookViewId="0">
      <selection activeCell="C22" sqref="C22"/>
    </sheetView>
  </sheetViews>
  <sheetFormatPr defaultRowHeight="14.5" x14ac:dyDescent="0.35"/>
  <cols>
    <col min="1" max="1" width="4.54296875" customWidth="1"/>
    <col min="2" max="2" width="8.7265625" hidden="1" customWidth="1"/>
    <col min="3" max="3" width="34.26953125" customWidth="1"/>
    <col min="4" max="4" width="36.1796875" customWidth="1"/>
    <col min="5" max="5" width="42" customWidth="1"/>
    <col min="6" max="6" width="34.1796875" customWidth="1"/>
    <col min="7" max="7" width="33.453125" customWidth="1"/>
  </cols>
  <sheetData>
    <row r="2" spans="3:7" ht="15.5" x14ac:dyDescent="0.35">
      <c r="C2" s="170" t="s">
        <v>105</v>
      </c>
      <c r="D2" s="170" t="s">
        <v>92</v>
      </c>
      <c r="E2" s="170" t="s">
        <v>93</v>
      </c>
      <c r="F2" s="170" t="s">
        <v>85</v>
      </c>
      <c r="G2" s="170" t="s">
        <v>86</v>
      </c>
    </row>
    <row r="3" spans="3:7" ht="15.65" customHeight="1" x14ac:dyDescent="0.35">
      <c r="C3" s="268" t="s">
        <v>106</v>
      </c>
      <c r="D3" s="270" t="s">
        <v>181</v>
      </c>
      <c r="E3" s="270" t="s">
        <v>182</v>
      </c>
      <c r="F3" s="270" t="s">
        <v>183</v>
      </c>
      <c r="G3" s="270" t="s">
        <v>184</v>
      </c>
    </row>
    <row r="4" spans="3:7" ht="15.65" customHeight="1" x14ac:dyDescent="0.35">
      <c r="C4" s="269"/>
      <c r="D4" s="271"/>
      <c r="E4" s="271"/>
      <c r="F4" s="271"/>
      <c r="G4" s="271"/>
    </row>
    <row r="5" spans="3:7" ht="15.65" customHeight="1" x14ac:dyDescent="0.35">
      <c r="C5" s="274" t="s">
        <v>107</v>
      </c>
      <c r="D5" s="276" t="s">
        <v>178</v>
      </c>
      <c r="E5" s="270" t="s">
        <v>180</v>
      </c>
      <c r="F5" s="270" t="s">
        <v>179</v>
      </c>
      <c r="G5" s="270" t="s">
        <v>179</v>
      </c>
    </row>
    <row r="6" spans="3:7" ht="15.65" customHeight="1" x14ac:dyDescent="0.35">
      <c r="C6" s="275"/>
      <c r="D6" s="277"/>
      <c r="E6" s="271"/>
      <c r="F6" s="271"/>
      <c r="G6" s="271"/>
    </row>
    <row r="7" spans="3:7" x14ac:dyDescent="0.35">
      <c r="C7" s="272" t="s">
        <v>108</v>
      </c>
      <c r="D7" s="272" t="s">
        <v>60</v>
      </c>
      <c r="E7" s="272" t="s">
        <v>109</v>
      </c>
      <c r="F7" s="272" t="s">
        <v>109</v>
      </c>
      <c r="G7" s="273" t="s">
        <v>110</v>
      </c>
    </row>
    <row r="8" spans="3:7" x14ac:dyDescent="0.35">
      <c r="C8" s="272"/>
      <c r="D8" s="272"/>
      <c r="E8" s="272"/>
      <c r="F8" s="272"/>
      <c r="G8" s="273"/>
    </row>
    <row r="10" spans="3:7" x14ac:dyDescent="0.35">
      <c r="F10" s="197"/>
    </row>
    <row r="12" spans="3:7" x14ac:dyDescent="0.35">
      <c r="E12" s="197"/>
    </row>
  </sheetData>
  <mergeCells count="15">
    <mergeCell ref="C5:C6"/>
    <mergeCell ref="D5:D6"/>
    <mergeCell ref="E5:E6"/>
    <mergeCell ref="F5:F6"/>
    <mergeCell ref="G5:G6"/>
    <mergeCell ref="C7:C8"/>
    <mergeCell ref="D7:D8"/>
    <mergeCell ref="E7:E8"/>
    <mergeCell ref="F7:F8"/>
    <mergeCell ref="G7:G8"/>
    <mergeCell ref="C3:C4"/>
    <mergeCell ref="D3:D4"/>
    <mergeCell ref="E3:E4"/>
    <mergeCell ref="F3:F4"/>
    <mergeCell ref="G3: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B24C-0192-4DAA-9D8F-D91B1424736E}">
  <sheetPr codeName="Sheet10">
    <pageSetUpPr fitToPage="1"/>
  </sheetPr>
  <dimension ref="A1:H70"/>
  <sheetViews>
    <sheetView showGridLines="0" zoomScale="82" zoomScaleNormal="82" zoomScaleSheetLayoutView="80" workbookViewId="0">
      <selection activeCell="F52" sqref="F52"/>
    </sheetView>
  </sheetViews>
  <sheetFormatPr defaultColWidth="9.1796875" defaultRowHeight="14" x14ac:dyDescent="0.3"/>
  <cols>
    <col min="1" max="1" width="29.81640625" style="5" customWidth="1"/>
    <col min="2" max="2" width="27.26953125" style="5" customWidth="1"/>
    <col min="3" max="3" width="27" style="5" customWidth="1"/>
    <col min="4" max="4" width="27.7265625" style="5" customWidth="1"/>
    <col min="5" max="5" width="11.1796875" style="5" customWidth="1"/>
    <col min="6" max="6" width="8.26953125" style="5" customWidth="1"/>
    <col min="7" max="16384" width="9.1796875" style="5"/>
  </cols>
  <sheetData>
    <row r="1" spans="1:4" ht="20" x14ac:dyDescent="0.4">
      <c r="A1" s="10" t="s">
        <v>111</v>
      </c>
    </row>
    <row r="2" spans="1:4" ht="30" customHeight="1" x14ac:dyDescent="0.3"/>
    <row r="3" spans="1:4" s="9" customFormat="1" ht="15.5" x14ac:dyDescent="0.35">
      <c r="A3" s="8" t="s">
        <v>112</v>
      </c>
      <c r="C3" s="24"/>
      <c r="D3" s="24"/>
    </row>
    <row r="5" spans="1:4" ht="30" customHeight="1" x14ac:dyDescent="0.3">
      <c r="A5" s="71" t="s">
        <v>113</v>
      </c>
      <c r="B5" s="72" t="s">
        <v>114</v>
      </c>
      <c r="C5" s="72" t="s">
        <v>185</v>
      </c>
      <c r="D5" s="72" t="s">
        <v>115</v>
      </c>
    </row>
    <row r="6" spans="1:4" ht="18" customHeight="1" x14ac:dyDescent="0.3">
      <c r="A6" s="191">
        <v>43850</v>
      </c>
      <c r="B6" s="73"/>
      <c r="C6" s="73"/>
      <c r="D6" s="73"/>
    </row>
    <row r="7" spans="1:4" ht="18" customHeight="1" x14ac:dyDescent="0.3">
      <c r="A7" s="191">
        <v>43881</v>
      </c>
      <c r="B7" s="73"/>
      <c r="C7" s="73"/>
      <c r="D7" s="73"/>
    </row>
    <row r="8" spans="1:4" ht="18" customHeight="1" x14ac:dyDescent="0.3">
      <c r="A8" s="191">
        <v>43910</v>
      </c>
      <c r="B8" s="73"/>
      <c r="C8" s="73"/>
      <c r="D8" s="73"/>
    </row>
    <row r="9" spans="1:4" ht="18" customHeight="1" x14ac:dyDescent="0.3">
      <c r="A9" s="191">
        <v>43941</v>
      </c>
      <c r="B9" s="73"/>
      <c r="C9" s="73"/>
      <c r="D9" s="73"/>
    </row>
    <row r="10" spans="1:4" ht="18" customHeight="1" x14ac:dyDescent="0.3">
      <c r="A10" s="191">
        <v>43971</v>
      </c>
      <c r="B10" s="73"/>
      <c r="C10" s="73"/>
      <c r="D10" s="73"/>
    </row>
    <row r="11" spans="1:4" ht="18" customHeight="1" x14ac:dyDescent="0.3">
      <c r="A11" s="191">
        <v>44002</v>
      </c>
      <c r="B11" s="73"/>
      <c r="C11" s="73"/>
      <c r="D11" s="73"/>
    </row>
    <row r="12" spans="1:4" ht="18" customHeight="1" x14ac:dyDescent="0.3">
      <c r="A12" s="191">
        <v>44032</v>
      </c>
      <c r="B12" s="73"/>
      <c r="C12" s="73"/>
      <c r="D12" s="73"/>
    </row>
    <row r="13" spans="1:4" ht="18" customHeight="1" x14ac:dyDescent="0.3">
      <c r="A13" s="191">
        <v>44063</v>
      </c>
      <c r="B13" s="73"/>
      <c r="C13" s="73"/>
      <c r="D13" s="73"/>
    </row>
    <row r="14" spans="1:4" ht="18" customHeight="1" x14ac:dyDescent="0.3">
      <c r="A14" s="191">
        <v>44094</v>
      </c>
      <c r="B14" s="73"/>
      <c r="C14" s="73"/>
      <c r="D14" s="73"/>
    </row>
    <row r="15" spans="1:4" ht="18" customHeight="1" x14ac:dyDescent="0.3">
      <c r="A15" s="191">
        <v>44124</v>
      </c>
      <c r="B15" s="73"/>
      <c r="C15" s="73"/>
      <c r="D15" s="73"/>
    </row>
    <row r="16" spans="1:4" ht="18" customHeight="1" x14ac:dyDescent="0.3">
      <c r="A16" s="191">
        <v>44155</v>
      </c>
      <c r="B16" s="73"/>
      <c r="C16" s="73"/>
      <c r="D16" s="73"/>
    </row>
    <row r="17" spans="1:4" ht="18" customHeight="1" x14ac:dyDescent="0.3">
      <c r="A17" s="191">
        <v>44185</v>
      </c>
      <c r="B17" s="73"/>
      <c r="C17" s="73"/>
      <c r="D17" s="73"/>
    </row>
    <row r="18" spans="1:4" ht="18" customHeight="1" x14ac:dyDescent="0.3">
      <c r="A18" s="40" t="s">
        <v>116</v>
      </c>
      <c r="B18" s="62">
        <f>SUM(B6:B17)</f>
        <v>0</v>
      </c>
      <c r="C18" s="62">
        <f>SUM(C6:C17)</f>
        <v>0</v>
      </c>
      <c r="D18" s="62">
        <f>SUM(D6:D17)</f>
        <v>0</v>
      </c>
    </row>
    <row r="19" spans="1:4" ht="30" customHeight="1" x14ac:dyDescent="0.3"/>
    <row r="20" spans="1:4" s="9" customFormat="1" ht="18" customHeight="1" x14ac:dyDescent="0.35">
      <c r="A20" s="6" t="s">
        <v>117</v>
      </c>
      <c r="C20" s="24"/>
      <c r="D20" s="24"/>
    </row>
    <row r="21" spans="1:4" ht="18" customHeight="1" x14ac:dyDescent="0.3"/>
    <row r="22" spans="1:4" ht="30" customHeight="1" x14ac:dyDescent="0.3">
      <c r="A22" s="74" t="s">
        <v>113</v>
      </c>
      <c r="B22" s="75" t="s">
        <v>114</v>
      </c>
      <c r="C22" s="75" t="s">
        <v>185</v>
      </c>
      <c r="D22" s="75" t="s">
        <v>115</v>
      </c>
    </row>
    <row r="23" spans="1:4" ht="18" customHeight="1" x14ac:dyDescent="0.3">
      <c r="A23" s="191">
        <v>44216</v>
      </c>
      <c r="B23" s="73"/>
      <c r="C23" s="73"/>
      <c r="D23" s="73"/>
    </row>
    <row r="24" spans="1:4" ht="18" customHeight="1" x14ac:dyDescent="0.3">
      <c r="A24" s="191">
        <v>44247</v>
      </c>
      <c r="B24" s="73"/>
      <c r="C24" s="73"/>
      <c r="D24" s="73"/>
    </row>
    <row r="25" spans="1:4" ht="18" customHeight="1" x14ac:dyDescent="0.3">
      <c r="A25" s="191">
        <v>44275</v>
      </c>
      <c r="B25" s="73"/>
      <c r="C25" s="73"/>
      <c r="D25" s="73"/>
    </row>
    <row r="26" spans="1:4" ht="18" customHeight="1" x14ac:dyDescent="0.3">
      <c r="A26" s="191">
        <v>44306</v>
      </c>
      <c r="B26" s="73"/>
      <c r="C26" s="73"/>
      <c r="D26" s="73"/>
    </row>
    <row r="27" spans="1:4" ht="18" customHeight="1" x14ac:dyDescent="0.3">
      <c r="A27" s="191">
        <v>44336</v>
      </c>
      <c r="B27" s="73"/>
      <c r="C27" s="73"/>
      <c r="D27" s="73"/>
    </row>
    <row r="28" spans="1:4" ht="18" customHeight="1" x14ac:dyDescent="0.3">
      <c r="A28" s="191">
        <v>44367</v>
      </c>
      <c r="B28" s="73"/>
      <c r="C28" s="73"/>
      <c r="D28" s="73"/>
    </row>
    <row r="29" spans="1:4" ht="18" customHeight="1" x14ac:dyDescent="0.3">
      <c r="A29" s="191">
        <v>44397</v>
      </c>
      <c r="B29" s="73"/>
      <c r="C29" s="73"/>
      <c r="D29" s="73"/>
    </row>
    <row r="30" spans="1:4" ht="18" customHeight="1" x14ac:dyDescent="0.3">
      <c r="A30" s="191">
        <v>44428</v>
      </c>
      <c r="B30" s="73"/>
      <c r="C30" s="73"/>
      <c r="D30" s="73"/>
    </row>
    <row r="31" spans="1:4" ht="18" customHeight="1" x14ac:dyDescent="0.3">
      <c r="A31" s="191">
        <v>44459</v>
      </c>
      <c r="B31" s="73"/>
      <c r="C31" s="73"/>
      <c r="D31" s="73"/>
    </row>
    <row r="32" spans="1:4" ht="18" customHeight="1" x14ac:dyDescent="0.3">
      <c r="A32" s="191">
        <v>44489</v>
      </c>
      <c r="B32" s="73"/>
      <c r="C32" s="73"/>
      <c r="D32" s="73"/>
    </row>
    <row r="33" spans="1:4" ht="18" customHeight="1" x14ac:dyDescent="0.3">
      <c r="A33" s="191">
        <v>44520</v>
      </c>
      <c r="B33" s="73"/>
      <c r="C33" s="73"/>
      <c r="D33" s="73"/>
    </row>
    <row r="34" spans="1:4" ht="18" customHeight="1" x14ac:dyDescent="0.3">
      <c r="A34" s="191">
        <v>44550</v>
      </c>
      <c r="B34" s="73"/>
      <c r="C34" s="73"/>
      <c r="D34" s="73"/>
    </row>
    <row r="35" spans="1:4" ht="18" customHeight="1" x14ac:dyDescent="0.3">
      <c r="A35" s="40" t="s">
        <v>116</v>
      </c>
      <c r="B35" s="56">
        <f>SUM(B23:B34)</f>
        <v>0</v>
      </c>
      <c r="C35" s="56">
        <f>SUM(C23:C34)</f>
        <v>0</v>
      </c>
      <c r="D35" s="56">
        <f>SUM(D23:D34)</f>
        <v>0</v>
      </c>
    </row>
    <row r="36" spans="1:4" ht="18" customHeight="1" x14ac:dyDescent="0.3">
      <c r="A36" s="40" t="s">
        <v>118</v>
      </c>
      <c r="B36" s="278" t="e">
        <f>(B18-B35)/B18</f>
        <v>#DIV/0!</v>
      </c>
      <c r="C36" s="279"/>
      <c r="D36" s="280"/>
    </row>
    <row r="37" spans="1:4" ht="30" customHeight="1" x14ac:dyDescent="0.3"/>
    <row r="38" spans="1:4" s="9" customFormat="1" ht="18" customHeight="1" x14ac:dyDescent="0.35">
      <c r="A38" s="6" t="s">
        <v>119</v>
      </c>
      <c r="C38" s="24"/>
      <c r="D38" s="24"/>
    </row>
    <row r="39" spans="1:4" ht="18" customHeight="1" x14ac:dyDescent="0.3"/>
    <row r="40" spans="1:4" ht="30" customHeight="1" x14ac:dyDescent="0.3">
      <c r="A40" s="76" t="s">
        <v>113</v>
      </c>
      <c r="B40" s="77" t="s">
        <v>114</v>
      </c>
      <c r="C40" s="77" t="s">
        <v>185</v>
      </c>
      <c r="D40" s="77" t="s">
        <v>115</v>
      </c>
    </row>
    <row r="41" spans="1:4" ht="18" customHeight="1" x14ac:dyDescent="0.3">
      <c r="A41" s="191">
        <v>44581</v>
      </c>
      <c r="B41" s="73"/>
      <c r="C41" s="73"/>
      <c r="D41" s="73"/>
    </row>
    <row r="42" spans="1:4" ht="18" customHeight="1" x14ac:dyDescent="0.3">
      <c r="A42" s="191">
        <v>44612</v>
      </c>
      <c r="B42" s="73"/>
      <c r="C42" s="73"/>
      <c r="D42" s="73"/>
    </row>
    <row r="43" spans="1:4" ht="18" customHeight="1" x14ac:dyDescent="0.3">
      <c r="A43" s="191">
        <v>44640</v>
      </c>
      <c r="B43" s="73"/>
      <c r="C43" s="73"/>
      <c r="D43" s="73"/>
    </row>
    <row r="44" spans="1:4" ht="18" customHeight="1" x14ac:dyDescent="0.3">
      <c r="A44" s="191">
        <v>44671</v>
      </c>
      <c r="B44" s="73"/>
      <c r="C44" s="73"/>
      <c r="D44" s="73"/>
    </row>
    <row r="45" spans="1:4" ht="18" customHeight="1" x14ac:dyDescent="0.3">
      <c r="A45" s="191">
        <v>44701</v>
      </c>
      <c r="B45" s="73"/>
      <c r="C45" s="73"/>
      <c r="D45" s="73"/>
    </row>
    <row r="46" spans="1:4" ht="18" customHeight="1" x14ac:dyDescent="0.3">
      <c r="A46" s="191">
        <v>44732</v>
      </c>
      <c r="B46" s="73"/>
      <c r="C46" s="73"/>
      <c r="D46" s="73"/>
    </row>
    <row r="47" spans="1:4" ht="18" customHeight="1" x14ac:dyDescent="0.3">
      <c r="A47" s="191">
        <v>44762</v>
      </c>
      <c r="B47" s="73"/>
      <c r="C47" s="73"/>
      <c r="D47" s="73"/>
    </row>
    <row r="48" spans="1:4" ht="18" customHeight="1" x14ac:dyDescent="0.3">
      <c r="A48" s="191">
        <v>44793</v>
      </c>
      <c r="B48" s="73"/>
      <c r="C48" s="73"/>
      <c r="D48" s="73"/>
    </row>
    <row r="49" spans="1:5" ht="18" customHeight="1" x14ac:dyDescent="0.3">
      <c r="A49" s="191">
        <v>44824</v>
      </c>
      <c r="B49" s="73"/>
      <c r="C49" s="73"/>
      <c r="D49" s="73"/>
    </row>
    <row r="50" spans="1:5" ht="18" customHeight="1" x14ac:dyDescent="0.3">
      <c r="A50" s="191">
        <v>44854</v>
      </c>
      <c r="B50" s="73"/>
      <c r="C50" s="73"/>
      <c r="D50" s="73"/>
    </row>
    <row r="51" spans="1:5" ht="18" customHeight="1" x14ac:dyDescent="0.3">
      <c r="A51" s="191">
        <v>44885</v>
      </c>
      <c r="B51" s="73"/>
      <c r="C51" s="73"/>
      <c r="D51" s="73"/>
    </row>
    <row r="52" spans="1:5" ht="18" customHeight="1" x14ac:dyDescent="0.3">
      <c r="A52" s="191">
        <v>44915</v>
      </c>
      <c r="B52" s="73"/>
      <c r="C52" s="73"/>
      <c r="D52" s="73"/>
    </row>
    <row r="53" spans="1:5" ht="18" customHeight="1" x14ac:dyDescent="0.3">
      <c r="A53" s="40" t="s">
        <v>116</v>
      </c>
      <c r="B53" s="51">
        <f>SUM(B41:B52)</f>
        <v>0</v>
      </c>
      <c r="C53" s="51">
        <f>SUM(C41:C52)</f>
        <v>0</v>
      </c>
      <c r="D53" s="51">
        <f>SUM(D41:D52)</f>
        <v>0</v>
      </c>
    </row>
    <row r="54" spans="1:5" ht="18" customHeight="1" x14ac:dyDescent="0.3">
      <c r="A54" s="40" t="s">
        <v>118</v>
      </c>
      <c r="B54" s="281" t="e">
        <f>(B18-B53)/B18</f>
        <v>#DIV/0!</v>
      </c>
      <c r="C54" s="282"/>
      <c r="D54" s="283"/>
    </row>
    <row r="55" spans="1:5" ht="30" customHeight="1" x14ac:dyDescent="0.3"/>
    <row r="56" spans="1:5" s="6" customFormat="1" ht="18" customHeight="1" x14ac:dyDescent="0.35">
      <c r="A56" s="6" t="s">
        <v>120</v>
      </c>
    </row>
    <row r="57" spans="1:5" ht="18" customHeight="1" x14ac:dyDescent="0.3"/>
    <row r="58" spans="1:5" s="3" customFormat="1" ht="18" customHeight="1" x14ac:dyDescent="0.3">
      <c r="B58" s="66" t="s">
        <v>121</v>
      </c>
      <c r="C58" s="66" t="s">
        <v>122</v>
      </c>
      <c r="D58" s="66" t="s">
        <v>123</v>
      </c>
    </row>
    <row r="59" spans="1:5" ht="42" x14ac:dyDescent="0.3">
      <c r="A59" s="41" t="s">
        <v>187</v>
      </c>
      <c r="B59" s="67">
        <f>B18</f>
        <v>0</v>
      </c>
      <c r="C59" s="67">
        <f>B35</f>
        <v>0</v>
      </c>
      <c r="D59" s="67">
        <f>B53</f>
        <v>0</v>
      </c>
      <c r="E59" s="7"/>
    </row>
    <row r="60" spans="1:5" ht="41" customHeight="1" x14ac:dyDescent="0.3">
      <c r="A60" s="23" t="s">
        <v>186</v>
      </c>
      <c r="B60" s="284">
        <f>'1. Project Details'!C13</f>
        <v>0</v>
      </c>
      <c r="C60" s="285"/>
      <c r="D60" s="286"/>
    </row>
    <row r="61" spans="1:5" ht="36" customHeight="1" x14ac:dyDescent="0.3">
      <c r="A61" s="23" t="s">
        <v>188</v>
      </c>
      <c r="B61" s="68" t="e">
        <f>B59/B60</f>
        <v>#DIV/0!</v>
      </c>
      <c r="C61" s="68" t="e">
        <f>C59/B60</f>
        <v>#DIV/0!</v>
      </c>
      <c r="D61" s="68" t="e">
        <f>D59/B60</f>
        <v>#DIV/0!</v>
      </c>
    </row>
    <row r="62" spans="1:5" s="4" customFormat="1" ht="24.65" customHeight="1" x14ac:dyDescent="0.35">
      <c r="A62" s="23" t="s">
        <v>124</v>
      </c>
      <c r="B62" s="69" t="s">
        <v>125</v>
      </c>
      <c r="C62" s="70" t="e">
        <f>(C61-B61)/B61</f>
        <v>#DIV/0!</v>
      </c>
      <c r="D62" s="70" t="e">
        <f>(D61-B61)/B61</f>
        <v>#DIV/0!</v>
      </c>
    </row>
    <row r="63" spans="1:5" s="4" customFormat="1" ht="77.5" customHeight="1" x14ac:dyDescent="0.35">
      <c r="A63" s="23" t="s">
        <v>126</v>
      </c>
      <c r="B63" s="42" t="s">
        <v>127</v>
      </c>
      <c r="C63" s="55"/>
      <c r="D63" s="52"/>
    </row>
    <row r="66" spans="3:8" ht="14.5" x14ac:dyDescent="0.35">
      <c r="C66" s="14"/>
      <c r="D66"/>
      <c r="E66"/>
      <c r="F66" s="15"/>
      <c r="G66" s="15"/>
      <c r="H66" s="16"/>
    </row>
    <row r="67" spans="3:8" ht="14.5" x14ac:dyDescent="0.35">
      <c r="C67" s="14"/>
      <c r="D67"/>
      <c r="E67"/>
      <c r="F67" s="15"/>
      <c r="G67" s="15"/>
      <c r="H67" s="16"/>
    </row>
    <row r="68" spans="3:8" ht="14.5" x14ac:dyDescent="0.35">
      <c r="C68" s="17"/>
      <c r="D68"/>
      <c r="E68"/>
      <c r="F68" s="15"/>
      <c r="G68" s="15"/>
      <c r="H68" s="16"/>
    </row>
    <row r="69" spans="3:8" ht="14.5" x14ac:dyDescent="0.35">
      <c r="C69" s="14"/>
      <c r="D69"/>
      <c r="E69"/>
      <c r="F69" s="15"/>
      <c r="G69" s="15"/>
      <c r="H69" s="16"/>
    </row>
    <row r="70" spans="3:8" ht="14.5" x14ac:dyDescent="0.35">
      <c r="C70" s="14"/>
      <c r="D70"/>
      <c r="E70"/>
      <c r="F70" s="15"/>
      <c r="G70" s="15"/>
      <c r="H70" s="16"/>
    </row>
  </sheetData>
  <mergeCells count="3">
    <mergeCell ref="B36:D36"/>
    <mergeCell ref="B54:D54"/>
    <mergeCell ref="B60:D60"/>
  </mergeCells>
  <conditionalFormatting sqref="A6:A17">
    <cfRule type="duplicateValues" dxfId="5" priority="5"/>
  </conditionalFormatting>
  <conditionalFormatting sqref="A23:A34">
    <cfRule type="duplicateValues" dxfId="4" priority="2"/>
  </conditionalFormatting>
  <conditionalFormatting sqref="A41:A52">
    <cfRule type="duplicateValues" dxfId="3" priority="1"/>
  </conditionalFormatting>
  <pageMargins left="0.7" right="0.7" top="0.75" bottom="0.75" header="0.3" footer="0.3"/>
  <pageSetup paperSize="9" scale="78" fitToHeight="0" orientation="portrait" r:id="rId1"/>
  <rowBreaks count="1" manualBreakCount="1">
    <brk id="55"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F66"/>
  <sheetViews>
    <sheetView showGridLines="0" zoomScale="80" zoomScaleNormal="80" zoomScaleSheetLayoutView="80" workbookViewId="0"/>
  </sheetViews>
  <sheetFormatPr defaultColWidth="9.1796875" defaultRowHeight="14" x14ac:dyDescent="0.3"/>
  <cols>
    <col min="1" max="1" width="28.7265625" style="5" customWidth="1"/>
    <col min="2" max="2" width="25.453125" style="5" customWidth="1"/>
    <col min="3" max="3" width="23.1796875" style="192" hidden="1" customWidth="1"/>
    <col min="4" max="4" width="26" style="5" hidden="1" customWidth="1"/>
    <col min="5" max="5" width="11.1796875" style="5" customWidth="1"/>
    <col min="6" max="6" width="8.26953125" style="5" customWidth="1"/>
    <col min="7" max="16384" width="9.1796875" style="5"/>
  </cols>
  <sheetData>
    <row r="1" spans="1:4" ht="20" x14ac:dyDescent="0.4">
      <c r="A1" s="10" t="s">
        <v>128</v>
      </c>
    </row>
    <row r="3" spans="1:4" s="9" customFormat="1" ht="15.5" x14ac:dyDescent="0.35">
      <c r="A3" s="8" t="s">
        <v>129</v>
      </c>
      <c r="C3" s="24"/>
      <c r="D3" s="24"/>
    </row>
    <row r="5" spans="1:4" ht="28" x14ac:dyDescent="0.3">
      <c r="A5" s="2" t="s">
        <v>113</v>
      </c>
      <c r="B5" s="23" t="s">
        <v>130</v>
      </c>
      <c r="C5" s="23" t="s">
        <v>131</v>
      </c>
      <c r="D5" s="23" t="s">
        <v>132</v>
      </c>
    </row>
    <row r="6" spans="1:4" x14ac:dyDescent="0.3">
      <c r="A6" s="191">
        <v>43850</v>
      </c>
      <c r="B6" s="63"/>
      <c r="C6" s="63"/>
      <c r="D6" s="63"/>
    </row>
    <row r="7" spans="1:4" x14ac:dyDescent="0.3">
      <c r="A7" s="191">
        <v>43881</v>
      </c>
      <c r="B7" s="63"/>
      <c r="C7" s="63"/>
      <c r="D7" s="63"/>
    </row>
    <row r="8" spans="1:4" x14ac:dyDescent="0.3">
      <c r="A8" s="191">
        <v>43910</v>
      </c>
      <c r="B8" s="63"/>
      <c r="C8" s="63"/>
      <c r="D8" s="63"/>
    </row>
    <row r="9" spans="1:4" x14ac:dyDescent="0.3">
      <c r="A9" s="191">
        <v>43941</v>
      </c>
      <c r="B9" s="63"/>
      <c r="C9" s="63"/>
      <c r="D9" s="63"/>
    </row>
    <row r="10" spans="1:4" x14ac:dyDescent="0.3">
      <c r="A10" s="191">
        <v>43971</v>
      </c>
      <c r="B10" s="63"/>
      <c r="C10" s="63"/>
      <c r="D10" s="63"/>
    </row>
    <row r="11" spans="1:4" x14ac:dyDescent="0.3">
      <c r="A11" s="191">
        <v>44002</v>
      </c>
      <c r="B11" s="63"/>
      <c r="C11" s="63"/>
      <c r="D11" s="63"/>
    </row>
    <row r="12" spans="1:4" x14ac:dyDescent="0.3">
      <c r="A12" s="191">
        <v>44032</v>
      </c>
      <c r="B12" s="63"/>
      <c r="C12" s="63"/>
      <c r="D12" s="63"/>
    </row>
    <row r="13" spans="1:4" x14ac:dyDescent="0.3">
      <c r="A13" s="191">
        <v>44063</v>
      </c>
      <c r="B13" s="63"/>
      <c r="C13" s="63"/>
      <c r="D13" s="63"/>
    </row>
    <row r="14" spans="1:4" x14ac:dyDescent="0.3">
      <c r="A14" s="191">
        <v>44094</v>
      </c>
      <c r="B14" s="63"/>
      <c r="C14" s="63"/>
      <c r="D14" s="63"/>
    </row>
    <row r="15" spans="1:4" x14ac:dyDescent="0.3">
      <c r="A15" s="191">
        <v>44124</v>
      </c>
      <c r="B15" s="63"/>
      <c r="C15" s="63"/>
      <c r="D15" s="63"/>
    </row>
    <row r="16" spans="1:4" x14ac:dyDescent="0.3">
      <c r="A16" s="191">
        <v>44155</v>
      </c>
      <c r="B16" s="63"/>
      <c r="C16" s="63"/>
      <c r="D16" s="63"/>
    </row>
    <row r="17" spans="1:4" x14ac:dyDescent="0.3">
      <c r="A17" s="191">
        <v>44185</v>
      </c>
      <c r="B17" s="63"/>
      <c r="C17" s="63"/>
      <c r="D17" s="63"/>
    </row>
    <row r="18" spans="1:4" ht="14.5" customHeight="1" x14ac:dyDescent="0.3">
      <c r="A18" s="40" t="s">
        <v>116</v>
      </c>
      <c r="B18" s="60">
        <f>SUM(B6:B17)</f>
        <v>0</v>
      </c>
      <c r="C18" s="60">
        <f t="shared" ref="C18:D18" si="0">SUM(C6:C17)</f>
        <v>0</v>
      </c>
      <c r="D18" s="60">
        <f t="shared" si="0"/>
        <v>0</v>
      </c>
    </row>
    <row r="20" spans="1:4" s="9" customFormat="1" ht="15.5" x14ac:dyDescent="0.35">
      <c r="A20" s="6" t="s">
        <v>133</v>
      </c>
      <c r="C20" s="24"/>
      <c r="D20" s="24"/>
    </row>
    <row r="22" spans="1:4" ht="28" x14ac:dyDescent="0.3">
      <c r="A22" s="2" t="s">
        <v>113</v>
      </c>
      <c r="B22" s="23" t="s">
        <v>130</v>
      </c>
      <c r="C22" s="23" t="s">
        <v>131</v>
      </c>
      <c r="D22" s="23" t="s">
        <v>132</v>
      </c>
    </row>
    <row r="23" spans="1:4" x14ac:dyDescent="0.3">
      <c r="A23" s="191">
        <v>44216</v>
      </c>
      <c r="B23" s="54"/>
      <c r="C23" s="54"/>
      <c r="D23" s="54"/>
    </row>
    <row r="24" spans="1:4" x14ac:dyDescent="0.3">
      <c r="A24" s="191">
        <v>44247</v>
      </c>
      <c r="B24" s="54"/>
      <c r="C24" s="54"/>
      <c r="D24" s="54"/>
    </row>
    <row r="25" spans="1:4" x14ac:dyDescent="0.3">
      <c r="A25" s="191">
        <v>44275</v>
      </c>
      <c r="B25" s="54"/>
      <c r="C25" s="54"/>
      <c r="D25" s="54"/>
    </row>
    <row r="26" spans="1:4" x14ac:dyDescent="0.3">
      <c r="A26" s="191">
        <v>44306</v>
      </c>
      <c r="B26" s="54"/>
      <c r="C26" s="54"/>
      <c r="D26" s="54"/>
    </row>
    <row r="27" spans="1:4" x14ac:dyDescent="0.3">
      <c r="A27" s="191">
        <v>44336</v>
      </c>
      <c r="B27" s="54"/>
      <c r="C27" s="54"/>
      <c r="D27" s="54"/>
    </row>
    <row r="28" spans="1:4" x14ac:dyDescent="0.3">
      <c r="A28" s="191">
        <v>44367</v>
      </c>
      <c r="B28" s="54"/>
      <c r="C28" s="54"/>
      <c r="D28" s="54"/>
    </row>
    <row r="29" spans="1:4" x14ac:dyDescent="0.3">
      <c r="A29" s="191">
        <v>44397</v>
      </c>
      <c r="B29" s="54"/>
      <c r="C29" s="54"/>
      <c r="D29" s="54"/>
    </row>
    <row r="30" spans="1:4" x14ac:dyDescent="0.3">
      <c r="A30" s="191">
        <v>44428</v>
      </c>
      <c r="B30" s="54"/>
      <c r="C30" s="54"/>
      <c r="D30" s="54"/>
    </row>
    <row r="31" spans="1:4" x14ac:dyDescent="0.3">
      <c r="A31" s="191">
        <v>44459</v>
      </c>
      <c r="B31" s="54"/>
      <c r="C31" s="54"/>
      <c r="D31" s="54"/>
    </row>
    <row r="32" spans="1:4" x14ac:dyDescent="0.3">
      <c r="A32" s="191">
        <v>44489</v>
      </c>
      <c r="B32" s="54"/>
      <c r="C32" s="54"/>
      <c r="D32" s="54"/>
    </row>
    <row r="33" spans="1:4" x14ac:dyDescent="0.3">
      <c r="A33" s="191">
        <v>44520</v>
      </c>
      <c r="B33" s="54"/>
      <c r="C33" s="54"/>
      <c r="D33" s="54"/>
    </row>
    <row r="34" spans="1:4" x14ac:dyDescent="0.3">
      <c r="A34" s="191">
        <v>44550</v>
      </c>
      <c r="B34" s="54"/>
      <c r="C34" s="54"/>
      <c r="D34" s="54"/>
    </row>
    <row r="35" spans="1:4" x14ac:dyDescent="0.3">
      <c r="A35" s="40" t="s">
        <v>116</v>
      </c>
      <c r="B35" s="60">
        <f>SUM(B23:B34)</f>
        <v>0</v>
      </c>
      <c r="C35" s="60">
        <f t="shared" ref="C35:D35" si="1">SUM(C23:C34)</f>
        <v>0</v>
      </c>
      <c r="D35" s="60">
        <f t="shared" si="1"/>
        <v>0</v>
      </c>
    </row>
    <row r="36" spans="1:4" x14ac:dyDescent="0.3">
      <c r="A36" s="40" t="s">
        <v>118</v>
      </c>
      <c r="B36" s="287" t="e">
        <f>(B18-B35)/B18</f>
        <v>#DIV/0!</v>
      </c>
      <c r="C36" s="288"/>
      <c r="D36" s="289"/>
    </row>
    <row r="38" spans="1:4" s="9" customFormat="1" ht="15.5" x14ac:dyDescent="0.35">
      <c r="A38" s="6" t="s">
        <v>134</v>
      </c>
      <c r="C38" s="24"/>
      <c r="D38" s="24"/>
    </row>
    <row r="40" spans="1:4" ht="28" x14ac:dyDescent="0.3">
      <c r="A40" s="2" t="s">
        <v>113</v>
      </c>
      <c r="B40" s="23" t="s">
        <v>130</v>
      </c>
      <c r="C40" s="23" t="s">
        <v>131</v>
      </c>
      <c r="D40" s="23" t="s">
        <v>132</v>
      </c>
    </row>
    <row r="41" spans="1:4" x14ac:dyDescent="0.3">
      <c r="A41" s="191">
        <v>44581</v>
      </c>
      <c r="B41" s="53"/>
      <c r="C41" s="53"/>
      <c r="D41" s="53"/>
    </row>
    <row r="42" spans="1:4" x14ac:dyDescent="0.3">
      <c r="A42" s="191">
        <v>44612</v>
      </c>
      <c r="B42" s="53"/>
      <c r="C42" s="53"/>
      <c r="D42" s="53"/>
    </row>
    <row r="43" spans="1:4" x14ac:dyDescent="0.3">
      <c r="A43" s="191">
        <v>44640</v>
      </c>
      <c r="B43" s="53"/>
      <c r="C43" s="53"/>
      <c r="D43" s="53"/>
    </row>
    <row r="44" spans="1:4" x14ac:dyDescent="0.3">
      <c r="A44" s="191">
        <v>44671</v>
      </c>
      <c r="B44" s="53"/>
      <c r="C44" s="53"/>
      <c r="D44" s="53"/>
    </row>
    <row r="45" spans="1:4" x14ac:dyDescent="0.3">
      <c r="A45" s="191">
        <v>44701</v>
      </c>
      <c r="B45" s="53"/>
      <c r="C45" s="53"/>
      <c r="D45" s="53"/>
    </row>
    <row r="46" spans="1:4" x14ac:dyDescent="0.3">
      <c r="A46" s="191">
        <v>44732</v>
      </c>
      <c r="B46" s="53"/>
      <c r="C46" s="53"/>
      <c r="D46" s="53"/>
    </row>
    <row r="47" spans="1:4" x14ac:dyDescent="0.3">
      <c r="A47" s="191">
        <v>44762</v>
      </c>
      <c r="B47" s="53"/>
      <c r="C47" s="53"/>
      <c r="D47" s="53"/>
    </row>
    <row r="48" spans="1:4" x14ac:dyDescent="0.3">
      <c r="A48" s="191">
        <v>44793</v>
      </c>
      <c r="B48" s="53"/>
      <c r="C48" s="53"/>
      <c r="D48" s="53"/>
    </row>
    <row r="49" spans="1:6" x14ac:dyDescent="0.3">
      <c r="A49" s="191">
        <v>44824</v>
      </c>
      <c r="B49" s="53"/>
      <c r="C49" s="53"/>
      <c r="D49" s="53"/>
    </row>
    <row r="50" spans="1:6" x14ac:dyDescent="0.3">
      <c r="A50" s="191">
        <v>44854</v>
      </c>
      <c r="B50" s="53"/>
      <c r="C50" s="53"/>
      <c r="D50" s="53"/>
    </row>
    <row r="51" spans="1:6" x14ac:dyDescent="0.3">
      <c r="A51" s="191">
        <v>44885</v>
      </c>
      <c r="B51" s="53"/>
      <c r="C51" s="53"/>
      <c r="D51" s="53"/>
    </row>
    <row r="52" spans="1:6" x14ac:dyDescent="0.3">
      <c r="A52" s="191">
        <v>44915</v>
      </c>
      <c r="B52" s="53"/>
      <c r="C52" s="53"/>
      <c r="D52" s="53"/>
    </row>
    <row r="53" spans="1:6" x14ac:dyDescent="0.3">
      <c r="A53" s="40" t="s">
        <v>116</v>
      </c>
      <c r="B53" s="60">
        <f>SUM(B41:B52)</f>
        <v>0</v>
      </c>
      <c r="C53" s="60">
        <f t="shared" ref="C53:D53" si="2">SUM(C41:C52)</f>
        <v>0</v>
      </c>
      <c r="D53" s="60">
        <f t="shared" si="2"/>
        <v>0</v>
      </c>
    </row>
    <row r="54" spans="1:6" x14ac:dyDescent="0.3">
      <c r="A54" s="40" t="s">
        <v>118</v>
      </c>
      <c r="B54" s="287" t="e">
        <f>(B18-B53)/B18</f>
        <v>#DIV/0!</v>
      </c>
      <c r="C54" s="288"/>
      <c r="D54" s="289"/>
    </row>
    <row r="56" spans="1:6" s="3" customFormat="1" x14ac:dyDescent="0.3">
      <c r="B56" s="3" t="s">
        <v>121</v>
      </c>
      <c r="C56" s="3" t="s">
        <v>122</v>
      </c>
      <c r="D56" s="3" t="s">
        <v>123</v>
      </c>
      <c r="E56" s="3" t="s">
        <v>135</v>
      </c>
      <c r="F56" s="3" t="s">
        <v>136</v>
      </c>
    </row>
    <row r="57" spans="1:6" ht="30" x14ac:dyDescent="0.3">
      <c r="A57" s="41" t="s">
        <v>137</v>
      </c>
      <c r="B57" s="61">
        <f>B18</f>
        <v>0</v>
      </c>
      <c r="C57" s="61">
        <f>B35</f>
        <v>0</v>
      </c>
      <c r="D57" s="61">
        <f>B53</f>
        <v>0</v>
      </c>
      <c r="E57" s="61">
        <f>B35</f>
        <v>0</v>
      </c>
      <c r="F57" s="61">
        <f>B53</f>
        <v>0</v>
      </c>
    </row>
    <row r="58" spans="1:6" s="4" customFormat="1" ht="24.65" customHeight="1" x14ac:dyDescent="0.35">
      <c r="A58" s="23" t="s">
        <v>124</v>
      </c>
      <c r="B58" s="58" t="s">
        <v>125</v>
      </c>
      <c r="C58" s="70" t="e">
        <f>(C57-B57)/B57</f>
        <v>#DIV/0!</v>
      </c>
      <c r="D58" s="59" t="e">
        <f>(D57-B57)/B57</f>
        <v>#DIV/0!</v>
      </c>
      <c r="E58" s="61" t="e">
        <f>(B57-E57)/E57</f>
        <v>#DIV/0!</v>
      </c>
      <c r="F58" s="61" t="e">
        <f>(B57-F57)/F57</f>
        <v>#DIV/0!</v>
      </c>
    </row>
    <row r="59" spans="1:6" ht="86.15" customHeight="1" x14ac:dyDescent="0.3">
      <c r="A59" s="23" t="s">
        <v>126</v>
      </c>
      <c r="B59" s="193" t="s">
        <v>127</v>
      </c>
      <c r="C59" s="194"/>
      <c r="D59" s="195"/>
      <c r="E59" s="196"/>
      <c r="F59" s="196"/>
    </row>
    <row r="61" spans="1:6" ht="14.5" x14ac:dyDescent="0.3">
      <c r="D61" s="18"/>
    </row>
    <row r="62" spans="1:6" ht="14.5" x14ac:dyDescent="0.3">
      <c r="D62" s="18"/>
    </row>
    <row r="63" spans="1:6" ht="14.5" x14ac:dyDescent="0.3">
      <c r="D63" s="18"/>
    </row>
    <row r="64" spans="1:6" ht="14.5" x14ac:dyDescent="0.3">
      <c r="D64" s="18"/>
    </row>
    <row r="66" spans="4:4" ht="14.5" x14ac:dyDescent="0.3">
      <c r="D66" s="22"/>
    </row>
  </sheetData>
  <mergeCells count="2">
    <mergeCell ref="B54:D54"/>
    <mergeCell ref="B36:D36"/>
  </mergeCells>
  <conditionalFormatting sqref="A6:A17">
    <cfRule type="duplicateValues" dxfId="2" priority="3"/>
  </conditionalFormatting>
  <conditionalFormatting sqref="A23:A34">
    <cfRule type="duplicateValues" dxfId="1" priority="2"/>
  </conditionalFormatting>
  <conditionalFormatting sqref="A41:A52">
    <cfRule type="duplicateValues" dxfId="0" priority="1"/>
  </conditionalFormatting>
  <pageMargins left="0.7" right="0.7" top="0.75" bottom="0.75" header="0.3" footer="0.3"/>
  <pageSetup paperSize="9" scale="84" fitToHeight="0" orientation="portrait" r:id="rId1"/>
  <rowBreaks count="1" manualBreakCount="1">
    <brk id="5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6"/>
  <sheetViews>
    <sheetView showGridLines="0" zoomScale="80" zoomScaleNormal="80" zoomScaleSheetLayoutView="80" workbookViewId="0">
      <selection activeCell="A6" sqref="A6:C6"/>
    </sheetView>
  </sheetViews>
  <sheetFormatPr defaultColWidth="9.1796875" defaultRowHeight="14" x14ac:dyDescent="0.3"/>
  <cols>
    <col min="1" max="1" width="32.7265625" style="5" customWidth="1"/>
    <col min="2" max="2" width="13.81640625" style="5" customWidth="1"/>
    <col min="3" max="3" width="9.1796875" style="5" customWidth="1"/>
    <col min="4" max="4" width="16.81640625" style="5" customWidth="1"/>
    <col min="5" max="5" width="35.81640625" style="5" customWidth="1"/>
    <col min="6" max="16384" width="9.1796875" style="5"/>
  </cols>
  <sheetData>
    <row r="1" spans="1:5" ht="20" x14ac:dyDescent="0.4">
      <c r="A1" s="10" t="s">
        <v>140</v>
      </c>
    </row>
    <row r="2" spans="1:5" s="9" customFormat="1" ht="15.5" x14ac:dyDescent="0.35">
      <c r="A2" s="6"/>
    </row>
    <row r="3" spans="1:5" s="9" customFormat="1" ht="17.25" customHeight="1" x14ac:dyDescent="0.35">
      <c r="A3" s="293" t="s">
        <v>141</v>
      </c>
      <c r="B3" s="293"/>
      <c r="C3" s="293"/>
      <c r="D3" s="293"/>
      <c r="E3" s="293"/>
    </row>
    <row r="4" spans="1:5" s="9" customFormat="1" ht="17.25" customHeight="1" x14ac:dyDescent="0.35">
      <c r="A4" s="28"/>
      <c r="B4" s="28"/>
      <c r="C4" s="28"/>
      <c r="D4" s="28"/>
      <c r="E4" s="28"/>
    </row>
    <row r="5" spans="1:5" s="44" customFormat="1" ht="25.5" customHeight="1" x14ac:dyDescent="0.35">
      <c r="A5" s="43" t="s">
        <v>142</v>
      </c>
      <c r="B5" s="46"/>
      <c r="C5" s="57" t="s">
        <v>143</v>
      </c>
      <c r="E5" s="294" t="s">
        <v>138</v>
      </c>
    </row>
    <row r="6" spans="1:5" s="4" customFormat="1" ht="159.65" customHeight="1" x14ac:dyDescent="0.35">
      <c r="A6" s="292" t="s">
        <v>139</v>
      </c>
      <c r="B6" s="292"/>
      <c r="C6" s="292"/>
      <c r="E6" s="294"/>
    </row>
  </sheetData>
  <mergeCells count="3">
    <mergeCell ref="A3:E3"/>
    <mergeCell ref="E5:E6"/>
    <mergeCell ref="A6:C6"/>
  </mergeCells>
  <pageMargins left="0.7" right="0.7" top="0.75" bottom="0.75" header="0.3" footer="0.3"/>
  <pageSetup paperSize="9" scale="8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5" ma:contentTypeDescription="Create a new document." ma:contentTypeScope="" ma:versionID="d2e59eba4b6849ea7d3f8318917ecdea">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ad1670e4763696ba70ed049f600cab3c"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13A1CF-69AC-42EB-BFE7-CE0D82B2537E}"/>
</file>

<file path=customXml/itemProps2.xml><?xml version="1.0" encoding="utf-8"?>
<ds:datastoreItem xmlns:ds="http://schemas.openxmlformats.org/officeDocument/2006/customXml" ds:itemID="{E330FC8D-9605-41A5-B64D-B4CDDE1FF72D}">
  <ds:schemaRefs>
    <ds:schemaRef ds:uri="877456d8-1210-4b15-ac98-75c3938124b0"/>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A6062A3-87EB-4A67-AA82-3A1FECF30C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Guidance Notes</vt:lpstr>
      <vt:lpstr>1. Project Details</vt:lpstr>
      <vt:lpstr>2.1 EE Pathway1</vt:lpstr>
      <vt:lpstr>2. EE requirement</vt:lpstr>
      <vt:lpstr>2. EE Pathway2</vt:lpstr>
      <vt:lpstr>2. EE Pathway 2 </vt:lpstr>
      <vt:lpstr>3. Energy Consumption</vt:lpstr>
      <vt:lpstr>4. Water Consumption</vt:lpstr>
      <vt:lpstr>7. CoC</vt:lpstr>
      <vt:lpstr>8. Sustainable OM</vt:lpstr>
      <vt:lpstr>8. IEQ</vt:lpstr>
      <vt:lpstr>5. Sustainable OM</vt:lpstr>
      <vt:lpstr>6. Community WB</vt:lpstr>
      <vt:lpstr>'1. Project Details'!Print_Area</vt:lpstr>
      <vt:lpstr>'2. EE Pathway2'!Print_Area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 2021 In Operaton</dc:title>
  <dc:subject/>
  <dc:creator>Tracy LIU (BCA)</dc:creator>
  <cp:keywords>GM 2021</cp:keywords>
  <dc:description/>
  <cp:lastModifiedBy>Tracy LIU (BCA)</cp:lastModifiedBy>
  <cp:revision/>
  <dcterms:created xsi:type="dcterms:W3CDTF">2016-07-22T03:32:04Z</dcterms:created>
  <dcterms:modified xsi:type="dcterms:W3CDTF">2023-10-10T10:27:41Z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0x010100FF817A334131254FA24ACFAEA9B0C38B</vt:lpwstr>
  </property>
  <property fmtid="{D5CDD505-2E9C-101B-9397-08002B2CF9AE}" pid="3" name="MSIP_Label_5434c4c7-833e-41e4-b0ab-cdb227a2f6f7_Enabled">
    <vt:lpwstr>true</vt:lpwstr>
  </property>
  <property fmtid="{D5CDD505-2E9C-101B-9397-08002B2CF9AE}" pid="4" name="MSIP_Label_5434c4c7-833e-41e4-b0ab-cdb227a2f6f7_SetDate">
    <vt:lpwstr>2022-02-21T10:16:55Z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2c539139-3377-4006-9843-a93dcc45d208</vt:lpwstr>
  </property>
  <property fmtid="{D5CDD505-2E9C-101B-9397-08002B2CF9AE}" pid="9" name="MSIP_Label_5434c4c7-833e-41e4-b0ab-cdb227a2f6f7_ContentBits">
    <vt:lpwstr>0</vt:lpwstr>
  </property>
</Properties>
</file>