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24226"/>
  <mc:AlternateContent xmlns:mc="http://schemas.openxmlformats.org/markup-compatibility/2006">
    <mc:Choice Requires="x15">
      <x15ac:absPath xmlns:x15ac="http://schemas.microsoft.com/office/spreadsheetml/2010/11/ac" url="https://gccprod.sharepoint.com/sites/BCA-GreenMarkAssessors-MST-GM2021criteriaupdate/Shared Documents/FINAL (FOR UPLOADING)/"/>
    </mc:Choice>
  </mc:AlternateContent>
  <xr:revisionPtr revIDLastSave="0" documentId="8_{C70C1733-2991-4768-A812-E15C75799317}" xr6:coauthVersionLast="47" xr6:coauthVersionMax="47" xr10:uidLastSave="{00000000-0000-0000-0000-000000000000}"/>
  <bookViews>
    <workbookView xWindow="-120" yWindow="-16320" windowWidth="29040" windowHeight="15720" tabRatio="784" xr2:uid="{00000000-000D-0000-FFFF-FFFF00000000}"/>
  </bookViews>
  <sheets>
    <sheet name="Guidance Notes" sheetId="26" r:id="rId1"/>
    <sheet name="1. Project Details" sheetId="1" r:id="rId2"/>
    <sheet name="2. EE requirement" sheetId="21" r:id="rId3"/>
    <sheet name="2.1 EE Pathway1" sheetId="2" r:id="rId4"/>
    <sheet name="2.2 EE Pathway2" sheetId="27" r:id="rId5"/>
    <sheet name="3. OSE Report" sheetId="18" r:id="rId6"/>
    <sheet name="4. Energy Consumption" sheetId="17" r:id="rId7"/>
    <sheet name="5. Water Consumption" sheetId="8" r:id="rId8"/>
    <sheet name="6. Energy &amp; Water Improve Plan" sheetId="14" r:id="rId9"/>
    <sheet name="7. CoC" sheetId="13" r:id="rId10"/>
    <sheet name="8. Sustainable OM" sheetId="9" state="hidden" r:id="rId11"/>
    <sheet name="8. IEQ" sheetId="15" r:id="rId12"/>
    <sheet name="9. Others" sheetId="19" r:id="rId13"/>
  </sheets>
  <definedNames>
    <definedName name="_xlnm.Print_Area" localSheetId="1">'1. Project Details'!$A$3:$C$23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2" l="1"/>
  <c r="K8" i="2"/>
  <c r="K7" i="2"/>
  <c r="L7" i="2" s="1"/>
  <c r="M5" i="2"/>
  <c r="C20" i="1"/>
  <c r="B18" i="17"/>
  <c r="B36" i="17" s="1"/>
  <c r="C18" i="17"/>
  <c r="D18" i="17"/>
  <c r="B35" i="17"/>
  <c r="C59" i="17" s="1"/>
  <c r="C35" i="17"/>
  <c r="D35" i="17"/>
  <c r="B53" i="17"/>
  <c r="B54" i="17"/>
  <c r="C53" i="17"/>
  <c r="D53" i="17"/>
  <c r="B59" i="17"/>
  <c r="D61" i="17"/>
  <c r="D59" i="17"/>
  <c r="C53" i="8"/>
  <c r="D53" i="8"/>
  <c r="B53" i="8"/>
  <c r="D57" i="8"/>
  <c r="C35" i="8"/>
  <c r="D35" i="8"/>
  <c r="B35" i="8"/>
  <c r="B36" i="8" s="1"/>
  <c r="C57" i="8"/>
  <c r="C58" i="8" s="1"/>
  <c r="C18" i="8"/>
  <c r="D18" i="8"/>
  <c r="B18" i="8"/>
  <c r="B57" i="8"/>
  <c r="D58" i="8"/>
  <c r="B54" i="8"/>
  <c r="M7" i="2" l="1"/>
  <c r="M9" i="2"/>
  <c r="C61" i="17"/>
  <c r="B61" i="17"/>
  <c r="D62" i="17" s="1"/>
  <c r="C62" i="17" l="1"/>
</calcChain>
</file>

<file path=xl/sharedStrings.xml><?xml version="1.0" encoding="utf-8"?>
<sst xmlns="http://schemas.openxmlformats.org/spreadsheetml/2006/main" count="378" uniqueCount="247">
  <si>
    <t>Guidance Notes</t>
  </si>
  <si>
    <t xml:space="preserve">I have an existing building using chilled water system with one VRF at level one for a café, do I need to install M&amp;V for this standalone VRF system?
Permanent M&amp;V is required only if when the VRF system and air distribution system serve an aggregate conditioned floor area of 2000m2 or more. Please refer to Code on Environmental Sustainability Measures for Existing Building (Edition 3) for permanent M&amp;V requirements.  
</t>
  </si>
  <si>
    <t>GM: 2021 In Operation</t>
  </si>
  <si>
    <t>Project Details</t>
  </si>
  <si>
    <t>Possible inputs</t>
  </si>
  <si>
    <t>GM Reference No</t>
  </si>
  <si>
    <t>Building name</t>
  </si>
  <si>
    <t>Type of Building</t>
  </si>
  <si>
    <t>Office / Retail / Hotel / Mixed Office + Retail</t>
  </si>
  <si>
    <r>
      <t>GFA (m</t>
    </r>
    <r>
      <rPr>
        <vertAlign val="superscript"/>
        <sz val="11"/>
        <color theme="1"/>
        <rFont val="Arial"/>
        <family val="2"/>
      </rPr>
      <t>2</t>
    </r>
    <r>
      <rPr>
        <sz val="11"/>
        <color theme="1"/>
        <rFont val="Arial"/>
        <family val="2"/>
      </rPr>
      <t>)</t>
    </r>
  </si>
  <si>
    <r>
      <t>Carpark Area (m</t>
    </r>
    <r>
      <rPr>
        <vertAlign val="superscript"/>
        <sz val="11"/>
        <color theme="1"/>
        <rFont val="Arial"/>
        <family val="2"/>
      </rPr>
      <t>2</t>
    </r>
    <r>
      <rPr>
        <sz val="11"/>
        <color theme="1"/>
        <rFont val="Arial"/>
        <family val="2"/>
      </rPr>
      <t>)</t>
    </r>
  </si>
  <si>
    <r>
      <t>Air-conditioned Area (m</t>
    </r>
    <r>
      <rPr>
        <vertAlign val="superscript"/>
        <sz val="11"/>
        <color theme="1"/>
        <rFont val="Arial"/>
        <family val="2"/>
      </rPr>
      <t>2</t>
    </r>
    <r>
      <rPr>
        <sz val="11"/>
        <color theme="1"/>
        <rFont val="Arial"/>
        <family val="2"/>
      </rPr>
      <t>)</t>
    </r>
  </si>
  <si>
    <t>Building Key Performance Data:</t>
  </si>
  <si>
    <t>Type of Aircon system</t>
  </si>
  <si>
    <t>Central Water-cooled Chiller Plant / VRF System / Unitary System</t>
  </si>
  <si>
    <t>Building cooling load (RT)</t>
  </si>
  <si>
    <t>Chiller configuration (e.g. 3 nos. x 500RT)</t>
  </si>
  <si>
    <t>Cooling load / aircon area (W/m2)</t>
  </si>
  <si>
    <t>Air-conditioning system efficiency (kW/RT) (Plant or CU)</t>
  </si>
  <si>
    <t>Air Distribution system efficiency (kW/RT)</t>
  </si>
  <si>
    <t>Total System Efficiency, TSE (kW/RT)</t>
  </si>
  <si>
    <t>Total Building Energy consumption (kWh/yr)</t>
  </si>
  <si>
    <t>Latest EUI (kWh/m2/yr)</t>
  </si>
  <si>
    <t>Rating</t>
  </si>
  <si>
    <t>Gold*</t>
  </si>
  <si>
    <r>
      <t>Gold</t>
    </r>
    <r>
      <rPr>
        <b/>
        <vertAlign val="superscript"/>
        <sz val="12"/>
        <color rgb="FF000000"/>
        <rFont val="Calibri"/>
        <family val="2"/>
      </rPr>
      <t>PLUS</t>
    </r>
  </si>
  <si>
    <t>Platinum</t>
  </si>
  <si>
    <t>SLE</t>
  </si>
  <si>
    <t>% Energy efficiency improvement over 2005 levels*</t>
  </si>
  <si>
    <r>
      <t>Applicable EE Pathways</t>
    </r>
    <r>
      <rPr>
        <sz val="12"/>
        <color rgb="FF000000"/>
        <rFont val="Calibri"/>
        <family val="2"/>
      </rPr>
      <t xml:space="preserve">:   </t>
    </r>
    <r>
      <rPr>
        <sz val="12"/>
        <color rgb="FF4472C4"/>
        <rFont val="Calibri"/>
        <family val="2"/>
      </rPr>
      <t xml:space="preserve">Pathway 1 </t>
    </r>
    <r>
      <rPr>
        <sz val="12"/>
        <color rgb="FF000000"/>
        <rFont val="Calibri"/>
        <family val="2"/>
      </rPr>
      <t>– EUI;</t>
    </r>
    <r>
      <rPr>
        <b/>
        <sz val="12"/>
        <color rgb="FF000000"/>
        <rFont val="Calibri"/>
        <family val="2"/>
      </rPr>
      <t xml:space="preserve">
</t>
    </r>
    <r>
      <rPr>
        <sz val="12"/>
        <color rgb="FF000000"/>
        <rFont val="Calibri"/>
        <family val="2"/>
      </rPr>
      <t xml:space="preserve">                                            </t>
    </r>
    <r>
      <rPr>
        <sz val="12"/>
        <color theme="4"/>
        <rFont val="Calibri"/>
        <family val="2"/>
      </rPr>
      <t>Pathway 2</t>
    </r>
    <r>
      <rPr>
        <sz val="12"/>
        <color rgb="FF000000"/>
        <rFont val="Calibri"/>
        <family val="2"/>
      </rPr>
      <t xml:space="preserve"> – Fixed metrics</t>
    </r>
  </si>
  <si>
    <t>*Aligns with mandatory minimum energy efficiency requirements to raise energy performance standards of existing buildings</t>
  </si>
  <si>
    <r>
      <t>EUI Pathway1: for buildings with</t>
    </r>
    <r>
      <rPr>
        <b/>
        <u/>
        <sz val="11"/>
        <color theme="1"/>
        <rFont val="Arial"/>
        <family val="2"/>
      </rPr>
      <t xml:space="preserve"> in-house</t>
    </r>
    <r>
      <rPr>
        <b/>
        <sz val="11"/>
        <color theme="1"/>
        <rFont val="Arial"/>
        <family val="2"/>
      </rPr>
      <t xml:space="preserve"> Chilled water systems or other cooling systems</t>
    </r>
  </si>
  <si>
    <t>Building Type</t>
  </si>
  <si>
    <t>Gold 
40%</t>
  </si>
  <si>
    <t>Goldplus 
50%</t>
  </si>
  <si>
    <t>Platinum 
55%</t>
  </si>
  <si>
    <t>SLE
60%</t>
  </si>
  <si>
    <t>Commercial</t>
  </si>
  <si>
    <t>Office Buildings (Large)</t>
  </si>
  <si>
    <t>Office Buildings (Small)</t>
  </si>
  <si>
    <t>Hotels (Large)</t>
  </si>
  <si>
    <t>Hotels (Small)</t>
  </si>
  <si>
    <t>Retail Malls</t>
  </si>
  <si>
    <t>Educational</t>
  </si>
  <si>
    <t>IHL (University, Polytechnics and ITE)</t>
  </si>
  <si>
    <t>Private Schools and Colleges</t>
  </si>
  <si>
    <t>Junior Colleges (MOE)</t>
  </si>
  <si>
    <t>nil</t>
  </si>
  <si>
    <t>Secondary Schools (MOE)</t>
  </si>
  <si>
    <t>Primary Schools (MOE)</t>
  </si>
  <si>
    <t>Healthcare</t>
  </si>
  <si>
    <t>Hospitals (Private and General)</t>
  </si>
  <si>
    <t>Community Hospitals</t>
  </si>
  <si>
    <t xml:space="preserve">Polyclinic </t>
  </si>
  <si>
    <t>Nursing/Youth Homes</t>
  </si>
  <si>
    <t>Other Non-Residential</t>
  </si>
  <si>
    <t>Mixed Develpments</t>
  </si>
  <si>
    <t>by GFA mix</t>
  </si>
  <si>
    <t xml:space="preserve">Community Centres </t>
  </si>
  <si>
    <t>Civic Buildings</t>
  </si>
  <si>
    <t>Cultural Institution</t>
  </si>
  <si>
    <t>Sports and Recreation Centres</t>
  </si>
  <si>
    <t>Religious/ Place of Worship</t>
  </si>
  <si>
    <t>NA</t>
  </si>
  <si>
    <t>Industrial</t>
  </si>
  <si>
    <t>High Tech Industrial</t>
  </si>
  <si>
    <t>Light Industrial</t>
  </si>
  <si>
    <t>Residential</t>
  </si>
  <si>
    <t>Cluster Housing</t>
  </si>
  <si>
    <t>Landed Housing</t>
  </si>
  <si>
    <t>Additional Notes</t>
  </si>
  <si>
    <t>Non Residential Buildings Minimum TSE</t>
  </si>
  <si>
    <t>0.9kW/RT</t>
  </si>
  <si>
    <t>0.25kW/RT</t>
  </si>
  <si>
    <t>On-site RE is included in EUI (net off)</t>
  </si>
  <si>
    <t>On-site RE</t>
  </si>
  <si>
    <t xml:space="preserve">EUI measured for EB and In Operation - occupancy rate </t>
  </si>
  <si>
    <t>&gt;60%</t>
  </si>
  <si>
    <t>Excludes EV charging station consumption</t>
  </si>
  <si>
    <t>EUI calculation:</t>
  </si>
  <si>
    <t xml:space="preserve">Energy Utilisation Intensity =Total  Building Energy Consumption of one year (kWhyr) / GFA (m2)
Please use the most recent 12 months' energy consumption (occupancy rate &gt;60%)  to calculate the most recent EUI. </t>
  </si>
  <si>
    <t xml:space="preserve">*DCS refers to the supply of chilled water for cooling purpose from a central source to multiple buildings through a network of pipes. Individual users purchase chilled water from the district cooling system operator and do not need to install their own air-conditioning plant. This is different from buildings’ in-house air-conditioning plant, in part or in full, being maintained and operated by a third party.  </t>
  </si>
  <si>
    <t>Building types</t>
  </si>
  <si>
    <t>PARAMETER</t>
  </si>
  <si>
    <t>Gold</t>
  </si>
  <si>
    <t>GoldPLUS</t>
  </si>
  <si>
    <r>
      <t>ACMV TSE</t>
    </r>
    <r>
      <rPr>
        <vertAlign val="superscript"/>
        <sz val="12"/>
        <color theme="1"/>
        <rFont val="Calibri"/>
        <family val="2"/>
        <scheme val="minor"/>
      </rPr>
      <t>1</t>
    </r>
  </si>
  <si>
    <t>For Healthcare buildings</t>
  </si>
  <si>
    <t>For Educational buildings</t>
  </si>
  <si>
    <t>For High Tech/ High intensity Industrial buildings</t>
  </si>
  <si>
    <t>For Light industrial/ Warehouse buildings</t>
  </si>
  <si>
    <t>For other non Residential buildings</t>
  </si>
  <si>
    <t>Air side efficiency</t>
  </si>
  <si>
    <t>For Building with no air conditiong system, please use MV efficiency for compliance:</t>
  </si>
  <si>
    <t>Efficiency (W/CMH)</t>
  </si>
  <si>
    <t>Fan System</t>
  </si>
  <si>
    <r>
      <t xml:space="preserve">Summary of OSE/Energy Audit Report 
</t>
    </r>
    <r>
      <rPr>
        <b/>
        <u val="double"/>
        <sz val="16"/>
        <color theme="1"/>
        <rFont val="Arial"/>
        <family val="2"/>
      </rPr>
      <t>(</t>
    </r>
    <r>
      <rPr>
        <b/>
        <i/>
        <u val="double"/>
        <sz val="16"/>
        <color theme="1"/>
        <rFont val="Arial"/>
        <family val="2"/>
      </rPr>
      <t>including airside efficiency</t>
    </r>
    <r>
      <rPr>
        <b/>
        <u/>
        <sz val="16"/>
        <color theme="1"/>
        <rFont val="Arial"/>
        <family val="2"/>
      </rPr>
      <t>)</t>
    </r>
  </si>
  <si>
    <t>Use "Insert..Object..Create from File" command if macro execution is disabled</t>
  </si>
  <si>
    <t>Daily Average Reading</t>
  </si>
  <si>
    <t>Period</t>
  </si>
  <si>
    <t>Unit</t>
  </si>
  <si>
    <t>Day Time^</t>
  </si>
  <si>
    <t>Night Time~</t>
  </si>
  <si>
    <t>Cooling Load</t>
  </si>
  <si>
    <t>RT</t>
  </si>
  <si>
    <t>Cooling Load Density (Air-con area)</t>
  </si>
  <si>
    <r>
      <t>m</t>
    </r>
    <r>
      <rPr>
        <vertAlign val="superscript"/>
        <sz val="11"/>
        <color theme="1"/>
        <rFont val="Arial"/>
        <family val="2"/>
      </rPr>
      <t>2</t>
    </r>
    <r>
      <rPr>
        <sz val="11"/>
        <color theme="1"/>
        <rFont val="Arial"/>
        <family val="2"/>
      </rPr>
      <t>/RT</t>
    </r>
  </si>
  <si>
    <t>Energy Consumption from Chilled water side (Chillers, Pumps, CTs)</t>
  </si>
  <si>
    <t>kW</t>
  </si>
  <si>
    <t>Chilled water supply temperature</t>
  </si>
  <si>
    <r>
      <t>o</t>
    </r>
    <r>
      <rPr>
        <sz val="11"/>
        <color theme="1"/>
        <rFont val="Arial"/>
        <family val="2"/>
      </rPr>
      <t>C</t>
    </r>
  </si>
  <si>
    <t>Chilled water return temperature</t>
  </si>
  <si>
    <t>Chilled water delta T</t>
  </si>
  <si>
    <t>Chilled water flow rate</t>
  </si>
  <si>
    <t>l/s</t>
  </si>
  <si>
    <t>Chilled water flow rate vs cooling load</t>
  </si>
  <si>
    <t>USgpm/RT</t>
  </si>
  <si>
    <t>*Condenser heat rejection</t>
  </si>
  <si>
    <t>HRT</t>
  </si>
  <si>
    <t>*Condenser water supply temperature</t>
  </si>
  <si>
    <t>*Condenser water return temperature</t>
  </si>
  <si>
    <t>*Condenser water delta T</t>
  </si>
  <si>
    <t>*Condenser water flow rate</t>
  </si>
  <si>
    <t>*Condenser water flow rate vs cooling load</t>
  </si>
  <si>
    <t>Chiller(s) efficiency</t>
  </si>
  <si>
    <t>kW/RT</t>
  </si>
  <si>
    <t>Chilled water pump(s) efficiency</t>
  </si>
  <si>
    <t>*Condenser water pump(s) efficiency</t>
  </si>
  <si>
    <t>*Cooling tower(s) efficiency</t>
  </si>
  <si>
    <t>Overall chiller plant system efficiency</t>
  </si>
  <si>
    <t xml:space="preserve">Energy consumption from airside </t>
  </si>
  <si>
    <t>Air Distribution system efficiency</t>
  </si>
  <si>
    <t>Total System Efficiency (TSE)</t>
  </si>
  <si>
    <t>*Not applicable to Air-cooled Chilled Water Plant</t>
  </si>
  <si>
    <t>~For hotels and other developments with 24-hour operations only, night time shall refer to the period from 11pm-7am</t>
  </si>
  <si>
    <t>^ For hotels and other developments with 24-hour operations, day-time shall refer to the period from 7am–11pm; for all other developments, daytime shall refer to the normal operating hours stipulated in clause 6.1.4</t>
  </si>
  <si>
    <t>Summary of Heat Balance</t>
  </si>
  <si>
    <t>Data</t>
  </si>
  <si>
    <t>Formula</t>
  </si>
  <si>
    <t>Sum of total electrical energy used</t>
  </si>
  <si>
    <t>kWh</t>
  </si>
  <si>
    <t>(A)</t>
  </si>
  <si>
    <t>Sum of total cooling produced</t>
  </si>
  <si>
    <t>RTh</t>
  </si>
  <si>
    <t>(B)</t>
  </si>
  <si>
    <t>Sum of total heat rejected</t>
  </si>
  <si>
    <t>(C)</t>
  </si>
  <si>
    <t>Chiller Plant Efficiency</t>
  </si>
  <si>
    <t>(A) /  (B)</t>
  </si>
  <si>
    <t>Total Heat Balance Data Count</t>
  </si>
  <si>
    <t>-</t>
  </si>
  <si>
    <t>(D)</t>
  </si>
  <si>
    <t>Data Count &gt; + 5% error</t>
  </si>
  <si>
    <t>(E)</t>
  </si>
  <si>
    <t>Data Count &lt; - 5% error</t>
  </si>
  <si>
    <t>(F)</t>
  </si>
  <si>
    <t>Data Count within ±5% error</t>
  </si>
  <si>
    <t>(G) = (D) – (E) – (F)</t>
  </si>
  <si>
    <t>% Heat Balance within ±5% error</t>
  </si>
  <si>
    <t>%</t>
  </si>
  <si>
    <t>100 x (G) / (D)</t>
  </si>
  <si>
    <t>Energy Use Intensity (3 Years Electricity Bill)</t>
  </si>
  <si>
    <t>Energy Consumption (1st Year, Baseline)</t>
  </si>
  <si>
    <t xml:space="preserve">Month </t>
  </si>
  <si>
    <t>Total Consumption (kWh)</t>
  </si>
  <si>
    <t>Tenant's Consumption (kWh)</t>
  </si>
  <si>
    <t>Landlord's Consumption (kWh)</t>
  </si>
  <si>
    <t>Yearly Consumption</t>
  </si>
  <si>
    <t>Energy Consumption (2nd Year)</t>
  </si>
  <si>
    <t>Baseline Improvement</t>
  </si>
  <si>
    <t>Energy Consumption (3rd Year)</t>
  </si>
  <si>
    <t>e.g. Jun'22</t>
  </si>
  <si>
    <t>Computation of Energy Use Intensity (EUI) based on area (kW/m²/year)</t>
  </si>
  <si>
    <t>Year 1</t>
  </si>
  <si>
    <t>Year 2</t>
  </si>
  <si>
    <t>Year 3</t>
  </si>
  <si>
    <t>Total Building Energy Consumption (kWh)</t>
  </si>
  <si>
    <t>Gross Floor Area,m² (GFA)</t>
  </si>
  <si>
    <t>Energy Use Intensity, EUI</t>
  </si>
  <si>
    <t>Deviation</t>
  </si>
  <si>
    <t>Baseline</t>
  </si>
  <si>
    <t>Reasons, if deviation &gt; ± 5%</t>
  </si>
  <si>
    <t>Water Efficiency  (3 Years Building Water Bill)</t>
  </si>
  <si>
    <t>Water Consumption (1st Year, Baseline)</t>
  </si>
  <si>
    <t>Total Consumption (m³)</t>
  </si>
  <si>
    <t>Tenant's Consumption (m³)</t>
  </si>
  <si>
    <t>Landlord's Consumption (m³)</t>
  </si>
  <si>
    <t>Water Consumption (2nd Year)</t>
  </si>
  <si>
    <t>Water Consumption (3rd Year)</t>
  </si>
  <si>
    <r>
      <t>Total Building Water Consumption (m</t>
    </r>
    <r>
      <rPr>
        <b/>
        <vertAlign val="superscript"/>
        <sz val="11"/>
        <color theme="1"/>
        <rFont val="Arial"/>
        <family val="2"/>
      </rPr>
      <t>3</t>
    </r>
    <r>
      <rPr>
        <b/>
        <sz val="11"/>
        <color theme="1"/>
        <rFont val="Arial"/>
        <family val="2"/>
      </rPr>
      <t>)</t>
    </r>
  </si>
  <si>
    <t>Energy and Water Improvement Plan</t>
  </si>
  <si>
    <t>Submission of plans showing intent, measures and implementation strategies  to achieve improvement target set against current performance over the next 3 years.</t>
  </si>
  <si>
    <t>3 Years Energy Efficiency Improvement Target:</t>
  </si>
  <si>
    <t>Assessor's comment:</t>
  </si>
  <si>
    <t>3 Years Water Efficiency Improvement Target:</t>
  </si>
  <si>
    <t>Cycles of Concentration (for water-cooled chiller plant only)</t>
  </si>
  <si>
    <t>Submission of cooling tower’s water treatment reports showing 7 or better cycles of concentration.</t>
  </si>
  <si>
    <t>Cycle of Concentration:</t>
  </si>
  <si>
    <t>Cycles</t>
  </si>
  <si>
    <t>Sustainable Operations &amp; Management</t>
  </si>
  <si>
    <t>Occupant Satisfaction Survey</t>
  </si>
  <si>
    <t>A post-occupancy evaluation is a survey to gauge occupants’ satisfaction on indoor environmental quality and identify corrective actions that will enhance comfort. Please ask your assessor for a survey weblink for this project, which may then be disseminated to occupants. Results will be tabulated automatically, so that FM may view them and record corrective actions taken.
Alternatively, you may use the attached questionaire from Annex B of GM ENRB:2017, and tabulate the response  with the attached result template.</t>
  </si>
  <si>
    <t>Environmental Policy</t>
  </si>
  <si>
    <t>Environmental Policy that reflects sustainability goals set for the building and its systems</t>
  </si>
  <si>
    <t>Waste Recycling Reports</t>
  </si>
  <si>
    <t>Name of waste recycling company:</t>
  </si>
  <si>
    <t>Indoor Environment Quality</t>
  </si>
  <si>
    <t>IAQ Audit</t>
  </si>
  <si>
    <t>Submission of latest IAQ audit report performed by SAC accredited consultants/companies, stating major areas of concern (e.g. mold issues).</t>
  </si>
  <si>
    <t>Test Report Number:</t>
  </si>
  <si>
    <t>Date Audit was Conducted:</t>
  </si>
  <si>
    <t>Name of SAC-Accredited Lab:</t>
  </si>
  <si>
    <t>Lighting Lux Level</t>
  </si>
  <si>
    <t>Submission of lighting lux levels for various areas, complying with SS531 or CP38.</t>
  </si>
  <si>
    <r>
      <t>Measurements taken by</t>
    </r>
    <r>
      <rPr>
        <b/>
        <strike/>
        <sz val="11"/>
        <rFont val="Arial"/>
        <family val="2"/>
      </rPr>
      <t>:</t>
    </r>
  </si>
  <si>
    <t>Noise Level</t>
  </si>
  <si>
    <t>Submission of noise levels for internal areas, complying with SS553 or CP13.</t>
  </si>
  <si>
    <t>Measurements taken by:</t>
  </si>
  <si>
    <t>POE survey</t>
  </si>
  <si>
    <t>Submit POE survey results</t>
  </si>
  <si>
    <t>done within past one year</t>
  </si>
  <si>
    <t>Waste reports</t>
  </si>
  <si>
    <t xml:space="preserve">Submit past one year's waste collection report detailing the breakdown of types and quantity of recyclables and non-recyclables </t>
  </si>
  <si>
    <t xml:space="preserve">Waste report of recyclables and non-recyclables </t>
  </si>
  <si>
    <t>Tenants/Occupants engagement</t>
  </si>
  <si>
    <t xml:space="preserve">Submit photos of health and wellbeing related activities  </t>
  </si>
  <si>
    <t>At least 3 activities per year</t>
  </si>
  <si>
    <t>Nameplate power</t>
  </si>
  <si>
    <t>Warehouses, Workshops/Logistics and Others</t>
  </si>
  <si>
    <t>Non-Landed Residential (HDB, EC, Condo, pte apartments)</t>
  </si>
  <si>
    <t xml:space="preserve">GM: 2021 In Operation is applicable for Existing Buildings (a) which have previously attained Green Mark certification, (b) applying for re-certification and (c) have not done any major retrofit. </t>
  </si>
  <si>
    <t>EUI Pathway1: for buildings supplied by DCS/DDC/CCS*</t>
  </si>
  <si>
    <t>For ENRB using DCS/DDC/CCS*, air side minimum efficiency</t>
  </si>
  <si>
    <r>
      <t>For building supplied by DCS/DDC/CCS</t>
    </r>
    <r>
      <rPr>
        <b/>
        <vertAlign val="superscript"/>
        <sz val="12"/>
        <color theme="1"/>
        <rFont val="Arial"/>
        <family val="2"/>
      </rPr>
      <t>2</t>
    </r>
  </si>
  <si>
    <r>
      <rPr>
        <b/>
        <u/>
        <sz val="12"/>
        <color theme="1"/>
        <rFont val="Arial"/>
        <family val="2"/>
      </rPr>
      <t xml:space="preserve">Note: </t>
    </r>
    <r>
      <rPr>
        <vertAlign val="superscript"/>
        <sz val="11"/>
        <color theme="1"/>
        <rFont val="Arial"/>
        <family val="2"/>
      </rPr>
      <t xml:space="preserve">
1</t>
    </r>
    <r>
      <rPr>
        <sz val="11"/>
        <color theme="1"/>
        <rFont val="Arial"/>
        <family val="2"/>
      </rPr>
      <t xml:space="preserve">TSE is Total System Efficiency, including the efficiency from both chilled water plant and air side for water-cooled system; for VRF system, TSE includes the CU and FCUs efficiency
</t>
    </r>
    <r>
      <rPr>
        <vertAlign val="superscript"/>
        <sz val="11"/>
        <color theme="1"/>
        <rFont val="Arial"/>
        <family val="2"/>
      </rPr>
      <t>2</t>
    </r>
    <r>
      <rPr>
        <sz val="11"/>
        <color theme="1"/>
        <rFont val="Arial"/>
        <family val="2"/>
      </rPr>
      <t xml:space="preserve">DCS/DDC/CCS refers to the supply of chilled water for cooling purpose from a central source to multiple buildings through a network of pipes. Individual users purchase chilled water from the district cooling system operator and do not need to install their own air-conditioning plant. This is different from buildings’ in-house air-conditioning plant, in part or in full, being maintained and operated by a third party.
</t>
    </r>
    <r>
      <rPr>
        <vertAlign val="superscript"/>
        <sz val="11"/>
        <color theme="1"/>
        <rFont val="Arial"/>
        <family val="2"/>
      </rPr>
      <t>3</t>
    </r>
    <r>
      <rPr>
        <sz val="11"/>
        <color theme="1"/>
        <rFont val="Arial"/>
        <family val="2"/>
      </rPr>
      <t xml:space="preserve">For GM2021 full certification, M&amp;V is required for TSE calculation/measurement; However, for project previously certified under legacy criteria, applying re-certification based on GM: 2021 In-Operation, air side efficiency can be done by third party energy audit. The methodology of air side measurement and its sampling size should refer to the guidance notes.  
</t>
    </r>
  </si>
  <si>
    <t xml:space="preserve">DCS/DDC/CCS definition: The supply of chilled water for cooling purpose from a central source to multiple buildings through a network of pipes. Individual users purchase chilled water from the district cooling system operator and do not need to install their own chiller plant other than air distribution system. This is different from buildings’ in-house air-conditioning system, in part or in full, being maintained and operated by a third party. </t>
  </si>
  <si>
    <t xml:space="preserve">Under TSE requirement in GM2021 In Operation, is it required to measure TSE for all types of systems i.e. water cooled, air cooled and VRF system?
Yes, it is necessary to measure Total System Efficiency.
M&amp;V for VRF systems is required if the VRF serving an aggregated aircon area greater than or equal to 2000m2 belongs to a single tenant or landlord and has undergone system replacement. However, permanent M&amp;V is not required if the existing VRF is not replaced at the time of the GM assessment.
For projects using VRF system and M&amp;V is required, the CU efficiency can be based on catalogue and NEA formula until 31 Oct 2023 (LOA issued). From 1 Nov 2023, ongoing projects with VRF systems will need to measure their CUs' efficiency. 
For projects with VRF systems but M&amp;V is not required, efficiency can be calculated based on equipment specifications.
The OSE report should include water-cooled, air-cooled, VRF and air distribution system efficiency. 
</t>
  </si>
  <si>
    <t>For Commercial buildings</t>
  </si>
  <si>
    <t xml:space="preserve">GM: 2021 In Operation aims to encourage buildings that have been previously certified before to continuously improve and maintain their performance. 
</t>
  </si>
  <si>
    <t xml:space="preserve">The assessment will be based solely on measured data. Letters of commitment or undertaking will not be accepted for GM2021 In Operation certification. All supporting documents—including the OSE report, IAQ audit, and POE survey—must be completed before the GM assessment begins.
</t>
  </si>
  <si>
    <r>
      <t>GM ratings may be adjusted based on actual building energy performance, only for SLE, ZE, and PE ratings. For instance, if a building previously certified with a GM Gold</t>
    </r>
    <r>
      <rPr>
        <vertAlign val="superscript"/>
        <sz val="12"/>
        <color rgb="FF000000"/>
        <rFont val="Calibri"/>
        <family val="2"/>
      </rPr>
      <t>PLUS</t>
    </r>
    <r>
      <rPr>
        <sz val="12"/>
        <color rgb="FF000000"/>
        <rFont val="Calibri"/>
        <family val="2"/>
      </rPr>
      <t xml:space="preserve"> rating demonstrates performance that meets the GM2021 SLE requirements during assessment, it can be upgraded to Gold</t>
    </r>
    <r>
      <rPr>
        <vertAlign val="superscript"/>
        <sz val="12"/>
        <color rgb="FF000000"/>
        <rFont val="Calibri"/>
        <family val="2"/>
      </rPr>
      <t>PLUS</t>
    </r>
    <r>
      <rPr>
        <sz val="12"/>
        <color rgb="FF000000"/>
        <rFont val="Calibri"/>
        <family val="2"/>
      </rPr>
      <t xml:space="preserve"> SLE status.</t>
    </r>
  </si>
  <si>
    <r>
      <t xml:space="preserve">How to calculate EUI for EE pathway1? 
Energy Use Intensity (EUI) measures a building's annual energy consumption. The calculation is:
EUI = Total Annual Energy Consumption (kWh) ÷ Total Gross Floor Area (GFA) (m²)
To determine your building's EUI:
 - Gather utility bills for the most recent 12-month period
 - Sum up the total energy consumption in kWh
 - Divide by your building's total gross floor area in m²
</t>
    </r>
    <r>
      <rPr>
        <b/>
        <sz val="12"/>
        <color rgb="FF000000"/>
        <rFont val="Calibri"/>
        <family val="2"/>
      </rPr>
      <t>Important</t>
    </r>
    <r>
      <rPr>
        <sz val="12"/>
        <color rgb="FF000000"/>
        <rFont val="Calibri"/>
        <family val="2"/>
      </rPr>
      <t xml:space="preserve">: To qualify for the EUI pathway, your building must meet an occupancy rate </t>
    </r>
    <r>
      <rPr>
        <b/>
        <sz val="12"/>
        <color rgb="FF000000"/>
        <rFont val="Calibri"/>
        <family val="2"/>
      </rPr>
      <t>above 60%</t>
    </r>
    <r>
      <rPr>
        <sz val="12"/>
        <color rgb="FF000000"/>
        <rFont val="Calibri"/>
        <family val="2"/>
      </rPr>
      <t>.</t>
    </r>
  </si>
  <si>
    <t>TSE (Total System Efficiency) is calculated differently based on your cooling system type:
 - For water-cooled or air-cooled chiller systems:
    TSE = Chiller plant efficiency + Air side (AHUs and/or FCUs) efficiency
 - For VRF or unitary systems:
   TSE = Condensing unit (CU) efficiency + Fan coil unit (FCU) efficiency (or AHU efficiency where applicable)</t>
  </si>
  <si>
    <r>
      <t xml:space="preserve">For projects without permanent M&amp;V for air side, how can the air side efficiency be measured?
For projects without permanent M&amp;V for airside, 3rd party energy audit for air side is required. Please see detailed requirement below:
a) For AHUs with VSD (most projects), power readings should be downloaded from </t>
    </r>
    <r>
      <rPr>
        <b/>
        <sz val="12"/>
        <color rgb="FF000000"/>
        <rFont val="Calibri"/>
        <family val="2"/>
      </rPr>
      <t>all</t>
    </r>
    <r>
      <rPr>
        <sz val="12"/>
        <color rgb="FF000000"/>
        <rFont val="Calibri"/>
        <family val="2"/>
      </rPr>
      <t xml:space="preserve"> AHUs to calculate air side efficiency;
b) For AHUs without VSD (not common for GM certified projects), measurement must be taken with the sampling size of 30%  for AHUs of each size (in terms of cooling capacity) with trend logging of power and cooling load for one week. The minimum number of AHUs to be measured is 5 and capped at max of 20 AHUs. When the actual number of AHUs on site is less than 5, all AHUs need to be measured.
c) For FCUs, catalogue data can be used to do calculation
This is valid till the next major retrofit when the building will be subject to GM2021 full certification.</t>
    </r>
  </si>
  <si>
    <t>Does OSE report need to be endorsed by an Energy Auditor (EA)or PE(Mech) for GM2021 In Operation?
Yes, endorsement is required for all independent OSE reports. However, if your building's on-site cooling system is linked to BCA's system, neither the OSE report nor its endorsement is needed.</t>
  </si>
  <si>
    <t>e.g. Jun'23</t>
  </si>
  <si>
    <t>e.g. Jun'24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</si>
</sst>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0.0"/>
    <numFmt numFmtId="167" formatCode="#,##0.0"/>
    <numFmt numFmtId="168" formatCode="#,##0_ ;[Red]\-#,##0\ "/>
    <numFmt numFmtId="169" formatCode="_(* #,##0.0_);_(* \(#,##0.0\);_(* &quot;-&quot;??_);_(@_)"/>
    <numFmt numFmtId="170" formatCode="#,##0.0_);[Red]\(#,##0.0\)"/>
  </numFmts>
  <fonts count="51" x14ac:knownFonts="1">
    <font>
      <sz val="11"/>
      <color theme="1"/>
      <name val="Calibri"/>
      <family val="2"/>
      <scheme val="minor"/>
    </font>
    <font>
      <sz val="11"/>
      <color theme="1"/>
      <name val="Calibri"/>
      <family val="2"/>
      <scheme val="minor"/>
    </font>
    <font>
      <sz val="11"/>
      <color theme="1"/>
      <name val="Arial"/>
      <family val="2"/>
    </font>
    <font>
      <sz val="10"/>
      <name val="Arial"/>
      <family val="2"/>
    </font>
    <font>
      <b/>
      <sz val="11"/>
      <color theme="1"/>
      <name val="Arial"/>
      <family val="2"/>
    </font>
    <font>
      <sz val="18"/>
      <color theme="3"/>
      <name val="Cambria"/>
      <family val="2"/>
      <scheme val="major"/>
    </font>
    <font>
      <sz val="12"/>
      <color theme="1"/>
      <name val="Arial"/>
      <family val="2"/>
    </font>
    <font>
      <b/>
      <vertAlign val="superscript"/>
      <sz val="11"/>
      <color theme="1"/>
      <name val="Arial"/>
      <family val="2"/>
    </font>
    <font>
      <sz val="11"/>
      <color rgb="FF006100"/>
      <name val="Calibri"/>
      <family val="2"/>
      <scheme val="minor"/>
    </font>
    <font>
      <b/>
      <sz val="12"/>
      <color theme="1"/>
      <name val="Arial"/>
      <family val="2"/>
    </font>
    <font>
      <vertAlign val="superscript"/>
      <sz val="11"/>
      <color theme="1"/>
      <name val="Arial"/>
      <family val="2"/>
    </font>
    <font>
      <b/>
      <u/>
      <sz val="16"/>
      <color theme="1"/>
      <name val="Arial"/>
      <family val="2"/>
    </font>
    <font>
      <sz val="11"/>
      <name val="Arial"/>
      <family val="2"/>
    </font>
    <font>
      <b/>
      <u/>
      <sz val="11"/>
      <color theme="1"/>
      <name val="Arial"/>
      <family val="2"/>
    </font>
    <font>
      <sz val="11"/>
      <name val="Calibri"/>
      <family val="2"/>
      <scheme val="minor"/>
    </font>
    <font>
      <sz val="11"/>
      <color rgb="FF00B050"/>
      <name val="Calibri"/>
      <family val="2"/>
      <scheme val="minor"/>
    </font>
    <font>
      <b/>
      <sz val="11"/>
      <name val="Arial"/>
      <family val="2"/>
    </font>
    <font>
      <sz val="11"/>
      <color rgb="FF1F497D"/>
      <name val="Calibri"/>
      <family val="2"/>
      <scheme val="minor"/>
    </font>
    <font>
      <sz val="11"/>
      <color rgb="FF000000"/>
      <name val="Arial"/>
      <family val="2"/>
    </font>
    <font>
      <b/>
      <strike/>
      <sz val="11"/>
      <name val="Arial"/>
      <family val="2"/>
    </font>
    <font>
      <b/>
      <sz val="12"/>
      <name val="Arial"/>
      <family val="2"/>
    </font>
    <font>
      <b/>
      <u/>
      <sz val="12"/>
      <color theme="1"/>
      <name val="Arial"/>
      <family val="2"/>
    </font>
    <font>
      <i/>
      <sz val="11"/>
      <color rgb="FFFF0000"/>
      <name val="Arial"/>
      <family val="2"/>
    </font>
    <font>
      <i/>
      <sz val="11"/>
      <color rgb="FFFFFFFF"/>
      <name val="Arial"/>
      <family val="2"/>
    </font>
    <font>
      <sz val="12"/>
      <color theme="1"/>
      <name val="Calibri"/>
      <family val="2"/>
      <scheme val="minor"/>
    </font>
    <font>
      <b/>
      <sz val="20"/>
      <color theme="1"/>
      <name val="Arial"/>
      <family val="2"/>
    </font>
    <font>
      <sz val="16"/>
      <color theme="1"/>
      <name val="Arial"/>
      <family val="2"/>
    </font>
    <font>
      <b/>
      <sz val="11"/>
      <color theme="1"/>
      <name val="Calibri"/>
      <family val="2"/>
      <scheme val="minor"/>
    </font>
    <font>
      <sz val="12"/>
      <name val="Arial"/>
      <family val="2"/>
    </font>
    <font>
      <sz val="10"/>
      <color theme="1"/>
      <name val="Arial"/>
      <family val="2"/>
    </font>
    <font>
      <b/>
      <sz val="11"/>
      <name val="Calibri"/>
      <family val="2"/>
      <scheme val="minor"/>
    </font>
    <font>
      <i/>
      <sz val="11"/>
      <color theme="1"/>
      <name val="Calibri"/>
      <family val="2"/>
      <scheme val="minor"/>
    </font>
    <font>
      <b/>
      <sz val="12"/>
      <color theme="0"/>
      <name val="Arial"/>
      <family val="2"/>
    </font>
    <font>
      <vertAlign val="superscript"/>
      <sz val="12"/>
      <color theme="1"/>
      <name val="Calibri"/>
      <family val="2"/>
      <scheme val="minor"/>
    </font>
    <font>
      <b/>
      <vertAlign val="superscript"/>
      <sz val="12"/>
      <color theme="1"/>
      <name val="Arial"/>
      <family val="2"/>
    </font>
    <font>
      <b/>
      <sz val="12"/>
      <color rgb="FF000000"/>
      <name val="Calibri"/>
      <family val="2"/>
    </font>
    <font>
      <b/>
      <vertAlign val="superscript"/>
      <sz val="12"/>
      <color rgb="FF000000"/>
      <name val="Calibri"/>
      <family val="2"/>
    </font>
    <font>
      <b/>
      <sz val="12"/>
      <color rgb="FF4472C4"/>
      <name val="Calibri"/>
      <family val="2"/>
    </font>
    <font>
      <sz val="12"/>
      <color rgb="FF000000"/>
      <name val="Calibri"/>
      <family val="2"/>
    </font>
    <font>
      <sz val="12"/>
      <color rgb="FF4472C4"/>
      <name val="Calibri"/>
      <family val="2"/>
    </font>
    <font>
      <sz val="12"/>
      <color theme="4"/>
      <name val="Calibri"/>
      <family val="2"/>
    </font>
    <font>
      <i/>
      <sz val="11"/>
      <color rgb="FF000000"/>
      <name val="Calibri"/>
      <family val="2"/>
      <scheme val="minor"/>
    </font>
    <font>
      <b/>
      <sz val="14"/>
      <color rgb="FF000000"/>
      <name val="Calibri"/>
      <family val="2"/>
    </font>
    <font>
      <b/>
      <u val="double"/>
      <sz val="16"/>
      <color theme="1"/>
      <name val="Arial"/>
      <family val="2"/>
    </font>
    <font>
      <b/>
      <i/>
      <u val="double"/>
      <sz val="16"/>
      <color theme="1"/>
      <name val="Arial"/>
      <family val="2"/>
    </font>
    <font>
      <b/>
      <u/>
      <sz val="11"/>
      <color theme="1"/>
      <name val="Calibri"/>
      <family val="2"/>
      <scheme val="minor"/>
    </font>
    <font>
      <vertAlign val="superscript"/>
      <sz val="12"/>
      <color rgb="FF000000"/>
      <name val="Calibri"/>
      <family val="2"/>
    </font>
    <font>
      <sz val="11"/>
      <color theme="1"/>
      <name val="Arial"/>
      <family val="2"/>
    </font>
    <font>
      <b/>
      <sz val="12"/>
      <color theme="0"/>
      <name val="Arial"/>
      <family val="2"/>
    </font>
    <font>
      <sz val="12"/>
      <color theme="1"/>
      <name val="Arial"/>
      <family val="2"/>
    </font>
    <font>
      <sz val="12"/>
      <name val="Calibri"/>
      <family val="2"/>
    </font>
  </fonts>
  <fills count="2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theme="6" tint="0.59999389629810485"/>
        <bgColor indexed="65"/>
      </patternFill>
    </fill>
    <fill>
      <patternFill patternType="solid">
        <fgColor rgb="FF92D05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99"/>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bgColor indexed="64"/>
      </patternFill>
    </fill>
    <fill>
      <patternFill patternType="solid">
        <fgColor theme="2"/>
        <bgColor indexed="64"/>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auto="1"/>
      </left>
      <right style="thin">
        <color auto="1"/>
      </right>
      <top/>
      <bottom style="medium">
        <color indexed="64"/>
      </bottom>
      <diagonal/>
    </border>
    <border>
      <left style="thin">
        <color auto="1"/>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auto="1"/>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auto="1"/>
      </right>
      <top style="medium">
        <color auto="1"/>
      </top>
      <bottom/>
      <diagonal/>
    </border>
    <border>
      <left/>
      <right style="thin">
        <color auto="1"/>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auto="1"/>
      </right>
      <top/>
      <bottom style="thin">
        <color auto="1"/>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medium">
        <color indexed="64"/>
      </top>
      <bottom style="thin">
        <color indexed="64"/>
      </bottom>
      <diagonal/>
    </border>
  </borders>
  <cellStyleXfs count="9">
    <xf numFmtId="0" fontId="0" fillId="0" borderId="0"/>
    <xf numFmtId="164" fontId="1" fillId="0" borderId="0" applyFont="0" applyFill="0" applyBorder="0" applyAlignment="0" applyProtection="0"/>
    <xf numFmtId="0" fontId="3" fillId="0" borderId="0"/>
    <xf numFmtId="0" fontId="3" fillId="0" borderId="0"/>
    <xf numFmtId="0" fontId="3" fillId="0" borderId="0"/>
    <xf numFmtId="0" fontId="5" fillId="0" borderId="0" applyNumberFormat="0" applyFill="0" applyBorder="0" applyAlignment="0" applyProtection="0"/>
    <xf numFmtId="9" fontId="1" fillId="0" borderId="0" applyFont="0" applyFill="0" applyBorder="0" applyAlignment="0" applyProtection="0"/>
    <xf numFmtId="0" fontId="8" fillId="4" borderId="0" applyNumberFormat="0" applyBorder="0" applyAlignment="0" applyProtection="0"/>
    <xf numFmtId="0" fontId="1" fillId="5" borderId="0" applyNumberFormat="0" applyBorder="0" applyAlignment="0" applyProtection="0"/>
  </cellStyleXfs>
  <cellXfs count="326">
    <xf numFmtId="0" fontId="0" fillId="0" borderId="0" xfId="0"/>
    <xf numFmtId="0" fontId="4" fillId="0" borderId="0" xfId="0" applyFont="1"/>
    <xf numFmtId="0" fontId="4" fillId="2" borderId="1" xfId="0" applyFont="1" applyFill="1" applyBorder="1" applyAlignment="1">
      <alignment horizontal="center" vertical="center"/>
    </xf>
    <xf numFmtId="0" fontId="4" fillId="0" borderId="0" xfId="0" applyFont="1" applyAlignment="1">
      <alignment horizontal="center"/>
    </xf>
    <xf numFmtId="0" fontId="2" fillId="0" borderId="0" xfId="0" applyFont="1" applyAlignment="1">
      <alignment vertical="center"/>
    </xf>
    <xf numFmtId="0" fontId="2" fillId="0" borderId="0" xfId="0" applyFont="1"/>
    <xf numFmtId="0" fontId="9" fillId="0" borderId="0" xfId="0" applyFont="1"/>
    <xf numFmtId="2" fontId="2" fillId="0" borderId="0" xfId="0" applyNumberFormat="1" applyFont="1"/>
    <xf numFmtId="0" fontId="9" fillId="0" borderId="0" xfId="0" applyFont="1" applyAlignment="1">
      <alignment vertical="center"/>
    </xf>
    <xf numFmtId="0" fontId="6" fillId="0" borderId="0" xfId="0" applyFont="1"/>
    <xf numFmtId="0" fontId="11" fillId="0" borderId="0" xfId="0" applyFont="1"/>
    <xf numFmtId="0" fontId="4" fillId="0" borderId="0" xfId="0" applyFont="1" applyAlignment="1">
      <alignment wrapText="1"/>
    </xf>
    <xf numFmtId="0" fontId="0" fillId="0" borderId="0" xfId="0" applyAlignment="1">
      <alignment wrapText="1"/>
    </xf>
    <xf numFmtId="0" fontId="2" fillId="0" borderId="0" xfId="0" applyFont="1" applyAlignment="1">
      <alignment vertical="center" wrapText="1"/>
    </xf>
    <xf numFmtId="0" fontId="13" fillId="0" borderId="0" xfId="0" applyFont="1"/>
    <xf numFmtId="0" fontId="0" fillId="0" borderId="0" xfId="0" quotePrefix="1" applyAlignment="1">
      <alignment horizontal="left" vertical="center"/>
    </xf>
    <xf numFmtId="0" fontId="0" fillId="0" borderId="0" xfId="0" applyAlignment="1">
      <alignment vertical="center"/>
    </xf>
    <xf numFmtId="0" fontId="0" fillId="0" borderId="0" xfId="0" applyAlignment="1">
      <alignment horizontal="center" vertical="center"/>
    </xf>
    <xf numFmtId="0" fontId="14" fillId="0" borderId="0" xfId="0" quotePrefix="1" applyFont="1" applyAlignment="1">
      <alignment horizontal="left" vertical="center"/>
    </xf>
    <xf numFmtId="0" fontId="15" fillId="0" borderId="0" xfId="0" quotePrefix="1" applyFont="1" applyAlignment="1">
      <alignment horizontal="left" vertical="center"/>
    </xf>
    <xf numFmtId="0" fontId="16" fillId="0" borderId="0" xfId="0" applyFont="1" applyAlignment="1">
      <alignment horizontal="center" vertical="center"/>
    </xf>
    <xf numFmtId="0" fontId="12" fillId="0" borderId="0" xfId="0" applyFont="1"/>
    <xf numFmtId="0" fontId="16" fillId="0" borderId="0" xfId="0" applyFont="1"/>
    <xf numFmtId="0" fontId="17" fillId="0" borderId="0" xfId="0" applyFont="1" applyAlignment="1">
      <alignment horizontal="left" vertical="center" wrapText="1" indent="5"/>
    </xf>
    <xf numFmtId="0" fontId="4" fillId="0" borderId="4" xfId="0" applyFont="1" applyBorder="1" applyAlignment="1">
      <alignment horizontal="center" vertical="center" wrapText="1"/>
    </xf>
    <xf numFmtId="0" fontId="9" fillId="0" borderId="0" xfId="0" applyFont="1" applyAlignment="1">
      <alignment horizontal="center" vertical="center"/>
    </xf>
    <xf numFmtId="0" fontId="2" fillId="0" borderId="0" xfId="0" applyFont="1" applyAlignment="1">
      <alignment horizontal="left" vertical="top" wrapText="1"/>
    </xf>
    <xf numFmtId="0" fontId="21" fillId="0" borderId="0" xfId="0" applyFont="1"/>
    <xf numFmtId="0" fontId="2" fillId="0" borderId="0" xfId="0" applyFont="1" applyAlignment="1">
      <alignment vertical="top"/>
    </xf>
    <xf numFmtId="0" fontId="2" fillId="0" borderId="0" xfId="0" applyFont="1" applyAlignment="1">
      <alignment vertical="top" wrapText="1"/>
    </xf>
    <xf numFmtId="0" fontId="6" fillId="0" borderId="0" xfId="0" applyFont="1" applyAlignment="1">
      <alignment horizontal="left" vertical="top" wrapText="1"/>
    </xf>
    <xf numFmtId="0" fontId="3" fillId="0" borderId="0" xfId="2" quotePrefix="1"/>
    <xf numFmtId="0" fontId="3" fillId="0" borderId="0" xfId="2"/>
    <xf numFmtId="0" fontId="12" fillId="0" borderId="0" xfId="0" applyFont="1" applyAlignment="1">
      <alignment horizontal="center" vertical="top" wrapText="1"/>
    </xf>
    <xf numFmtId="0" fontId="20" fillId="0" borderId="0" xfId="0" applyFont="1"/>
    <xf numFmtId="0" fontId="20" fillId="0" borderId="0" xfId="0" applyFont="1" applyAlignment="1">
      <alignment horizontal="center" vertical="top" wrapText="1"/>
    </xf>
    <xf numFmtId="0" fontId="16" fillId="0" borderId="4" xfId="0" applyFont="1" applyBorder="1" applyAlignment="1">
      <alignment horizontal="right" vertical="top" wrapText="1"/>
    </xf>
    <xf numFmtId="0" fontId="16" fillId="0" borderId="0" xfId="0" applyFont="1" applyAlignment="1">
      <alignment horizontal="right" vertical="top" wrapText="1"/>
    </xf>
    <xf numFmtId="0" fontId="16" fillId="0" borderId="0" xfId="0" applyFont="1" applyAlignment="1">
      <alignment horizontal="right" vertical="top"/>
    </xf>
    <xf numFmtId="0" fontId="12" fillId="0" borderId="0" xfId="0" applyFont="1" applyAlignment="1">
      <alignment horizontal="left" vertical="top"/>
    </xf>
    <xf numFmtId="0" fontId="2" fillId="0" borderId="0" xfId="0" applyFont="1" applyAlignment="1">
      <alignment horizontal="left" vertical="top"/>
    </xf>
    <xf numFmtId="0" fontId="6" fillId="0" borderId="0" xfId="0" applyFont="1" applyAlignment="1">
      <alignment horizontal="left" vertical="top"/>
    </xf>
    <xf numFmtId="0" fontId="20" fillId="0" borderId="0" xfId="0" applyFont="1" applyAlignment="1">
      <alignment horizontal="left" vertical="top"/>
    </xf>
    <xf numFmtId="0" fontId="0" fillId="0" borderId="0" xfId="0" applyAlignment="1">
      <alignment horizontal="left" vertical="top"/>
    </xf>
    <xf numFmtId="0" fontId="4" fillId="0" borderId="1" xfId="0" applyFont="1" applyBorder="1" applyAlignment="1">
      <alignment horizontal="center" vertical="center"/>
    </xf>
    <xf numFmtId="2" fontId="4" fillId="0" borderId="4" xfId="0" applyNumberFormat="1" applyFont="1" applyBorder="1" applyAlignment="1">
      <alignment horizontal="center" vertical="center" wrapText="1"/>
    </xf>
    <xf numFmtId="0" fontId="2" fillId="0" borderId="4" xfId="0" quotePrefix="1" applyFont="1" applyBorder="1" applyAlignment="1">
      <alignment horizontal="center" vertical="center"/>
    </xf>
    <xf numFmtId="0" fontId="4" fillId="0" borderId="4" xfId="0" applyFont="1" applyBorder="1" applyAlignment="1">
      <alignment horizontal="right" vertical="center" wrapText="1"/>
    </xf>
    <xf numFmtId="0" fontId="6" fillId="0" borderId="0" xfId="0" applyFont="1" applyAlignment="1">
      <alignment vertical="center"/>
    </xf>
    <xf numFmtId="0" fontId="12" fillId="0" borderId="0" xfId="0" applyFont="1" applyAlignment="1">
      <alignment horizontal="left" vertical="top" wrapText="1"/>
    </xf>
    <xf numFmtId="0" fontId="12" fillId="6" borderId="4" xfId="7" quotePrefix="1" applyFont="1" applyFill="1" applyBorder="1" applyAlignment="1">
      <alignment horizontal="center" vertical="center" wrapText="1"/>
    </xf>
    <xf numFmtId="0" fontId="12" fillId="6" borderId="4" xfId="7" quotePrefix="1" applyFont="1" applyFill="1" applyBorder="1" applyAlignment="1">
      <alignment horizontal="center" vertical="center"/>
    </xf>
    <xf numFmtId="0" fontId="12" fillId="6" borderId="4" xfId="7" applyFont="1" applyFill="1" applyBorder="1" applyAlignment="1">
      <alignment horizontal="left" vertical="top"/>
    </xf>
    <xf numFmtId="0" fontId="12" fillId="6" borderId="8" xfId="0" applyFont="1" applyFill="1" applyBorder="1" applyAlignment="1">
      <alignment horizontal="left" vertical="top"/>
    </xf>
    <xf numFmtId="0" fontId="12" fillId="6" borderId="4" xfId="7" quotePrefix="1" applyFont="1" applyFill="1" applyBorder="1" applyAlignment="1">
      <alignment horizontal="left" vertical="top"/>
    </xf>
    <xf numFmtId="0" fontId="12" fillId="6" borderId="4" xfId="0" applyFont="1" applyFill="1" applyBorder="1" applyAlignment="1">
      <alignment horizontal="left" vertical="top" wrapText="1"/>
    </xf>
    <xf numFmtId="3" fontId="18" fillId="8" borderId="4" xfId="0" applyNumberFormat="1" applyFont="1" applyFill="1" applyBorder="1" applyAlignment="1">
      <alignment horizontal="center" vertical="center"/>
    </xf>
    <xf numFmtId="0" fontId="2" fillId="8" borderId="4" xfId="0" quotePrefix="1" applyFont="1" applyFill="1" applyBorder="1" applyAlignment="1">
      <alignment horizontal="left" vertical="center"/>
    </xf>
    <xf numFmtId="167" fontId="18" fillId="8" borderId="4" xfId="0" applyNumberFormat="1" applyFont="1" applyFill="1" applyBorder="1" applyAlignment="1">
      <alignment horizontal="center" vertical="center"/>
    </xf>
    <xf numFmtId="167" fontId="18" fillId="7" borderId="4" xfId="0" applyNumberFormat="1" applyFont="1" applyFill="1" applyBorder="1" applyAlignment="1">
      <alignment horizontal="center" vertical="center"/>
    </xf>
    <xf numFmtId="0" fontId="2" fillId="7" borderId="4" xfId="0" quotePrefix="1" applyFont="1" applyFill="1" applyBorder="1" applyAlignment="1">
      <alignment horizontal="left" vertical="center"/>
    </xf>
    <xf numFmtId="3" fontId="18" fillId="7" borderId="4" xfId="0" applyNumberFormat="1" applyFont="1" applyFill="1" applyBorder="1" applyAlignment="1">
      <alignment horizontal="center" vertical="center"/>
    </xf>
    <xf numFmtId="0" fontId="4" fillId="9" borderId="4" xfId="0" applyFont="1" applyFill="1" applyBorder="1" applyAlignment="1">
      <alignment horizontal="center" vertical="center"/>
    </xf>
    <xf numFmtId="0" fontId="4" fillId="9" borderId="4" xfId="0" applyFont="1" applyFill="1" applyBorder="1" applyAlignment="1">
      <alignment horizontal="center" vertical="center" wrapText="1"/>
    </xf>
    <xf numFmtId="0" fontId="2" fillId="3" borderId="4" xfId="0" applyFont="1" applyFill="1" applyBorder="1" applyAlignment="1">
      <alignment horizontal="right" vertical="center"/>
    </xf>
    <xf numFmtId="10" fontId="2" fillId="3" borderId="4" xfId="6" applyNumberFormat="1" applyFont="1" applyFill="1" applyBorder="1" applyAlignment="1">
      <alignment vertical="center"/>
    </xf>
    <xf numFmtId="167" fontId="18" fillId="3" borderId="4" xfId="0" applyNumberFormat="1" applyFont="1" applyFill="1" applyBorder="1" applyAlignment="1">
      <alignment horizontal="center" vertical="center"/>
    </xf>
    <xf numFmtId="169" fontId="2" fillId="3" borderId="4" xfId="1" applyNumberFormat="1" applyFont="1" applyFill="1" applyBorder="1" applyAlignment="1">
      <alignment horizontal="center" vertical="center"/>
    </xf>
    <xf numFmtId="3" fontId="18" fillId="10" borderId="4" xfId="0" applyNumberFormat="1" applyFont="1" applyFill="1" applyBorder="1" applyAlignment="1">
      <alignment horizontal="center" vertical="center"/>
    </xf>
    <xf numFmtId="167" fontId="18" fillId="10" borderId="4" xfId="0" applyNumberFormat="1" applyFont="1" applyFill="1" applyBorder="1" applyAlignment="1">
      <alignment horizontal="center" vertical="center"/>
    </xf>
    <xf numFmtId="0" fontId="4" fillId="11" borderId="1" xfId="0" applyFont="1" applyFill="1" applyBorder="1" applyAlignment="1">
      <alignment horizontal="center" vertical="center"/>
    </xf>
    <xf numFmtId="0" fontId="24" fillId="0" borderId="4" xfId="0" applyFont="1" applyBorder="1" applyAlignment="1">
      <alignment horizontal="center" vertical="center"/>
    </xf>
    <xf numFmtId="0" fontId="9" fillId="14" borderId="0" xfId="0" applyFont="1" applyFill="1"/>
    <xf numFmtId="0" fontId="25" fillId="0" borderId="0" xfId="0" applyFont="1" applyAlignment="1">
      <alignment vertical="center" wrapText="1"/>
    </xf>
    <xf numFmtId="0" fontId="2" fillId="0" borderId="0" xfId="0" applyFont="1" applyAlignment="1">
      <alignment horizontal="center" vertical="center" wrapText="1"/>
    </xf>
    <xf numFmtId="2" fontId="2" fillId="0" borderId="0" xfId="0" applyNumberFormat="1" applyFont="1" applyAlignment="1">
      <alignment horizontal="center" vertical="center" wrapText="1"/>
    </xf>
    <xf numFmtId="0" fontId="4" fillId="0" borderId="0" xfId="0" applyFont="1" applyAlignment="1">
      <alignment vertical="center" wrapText="1"/>
    </xf>
    <xf numFmtId="0" fontId="26" fillId="0" borderId="0" xfId="0" applyFont="1"/>
    <xf numFmtId="0" fontId="16" fillId="0" borderId="4" xfId="0" applyFont="1" applyBorder="1" applyAlignment="1">
      <alignment vertical="center" wrapText="1"/>
    </xf>
    <xf numFmtId="2" fontId="12" fillId="0" borderId="4" xfId="0" applyNumberFormat="1" applyFont="1" applyBorder="1" applyAlignment="1">
      <alignment horizontal="left" vertical="center" wrapText="1"/>
    </xf>
    <xf numFmtId="0" fontId="4" fillId="0" borderId="4" xfId="0" applyFont="1" applyBorder="1" applyAlignment="1">
      <alignment vertical="center" wrapText="1"/>
    </xf>
    <xf numFmtId="0" fontId="2"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4" xfId="0" applyFont="1" applyBorder="1" applyAlignment="1">
      <alignment horizontal="center"/>
    </xf>
    <xf numFmtId="3" fontId="2" fillId="3" borderId="4" xfId="1" applyNumberFormat="1" applyFont="1" applyFill="1" applyBorder="1" applyAlignment="1">
      <alignment horizontal="center" vertical="center"/>
    </xf>
    <xf numFmtId="4" fontId="2" fillId="3" borderId="4" xfId="1" applyNumberFormat="1" applyFont="1" applyFill="1" applyBorder="1" applyAlignment="1">
      <alignment horizontal="center" vertical="center"/>
    </xf>
    <xf numFmtId="0" fontId="2" fillId="3" borderId="4" xfId="0" applyFont="1" applyFill="1" applyBorder="1" applyAlignment="1">
      <alignment horizontal="center" vertical="center"/>
    </xf>
    <xf numFmtId="10" fontId="2" fillId="3" borderId="4" xfId="6" applyNumberFormat="1" applyFont="1" applyFill="1" applyBorder="1" applyAlignment="1">
      <alignment horizontal="center" vertical="center"/>
    </xf>
    <xf numFmtId="0" fontId="4" fillId="10" borderId="1" xfId="0" applyFont="1" applyFill="1" applyBorder="1" applyAlignment="1">
      <alignment horizontal="center" vertical="center"/>
    </xf>
    <xf numFmtId="0" fontId="4" fillId="10" borderId="4" xfId="0" applyFont="1" applyFill="1" applyBorder="1" applyAlignment="1">
      <alignment horizontal="center" vertical="center" wrapText="1"/>
    </xf>
    <xf numFmtId="3" fontId="18" fillId="0" borderId="4" xfId="0" applyNumberFormat="1" applyFont="1" applyBorder="1" applyAlignment="1">
      <alignment horizontal="center" vertical="center"/>
    </xf>
    <xf numFmtId="0" fontId="4" fillId="7" borderId="1" xfId="0" applyFont="1" applyFill="1" applyBorder="1" applyAlignment="1">
      <alignment horizontal="center" vertical="center"/>
    </xf>
    <xf numFmtId="0" fontId="4" fillId="7" borderId="4" xfId="0" applyFont="1" applyFill="1" applyBorder="1" applyAlignment="1">
      <alignment horizontal="center" vertical="center" wrapText="1"/>
    </xf>
    <xf numFmtId="0" fontId="4" fillId="8" borderId="1" xfId="0" applyFont="1" applyFill="1" applyBorder="1" applyAlignment="1">
      <alignment horizontal="center" vertical="center"/>
    </xf>
    <xf numFmtId="0" fontId="4" fillId="8" borderId="4" xfId="0" applyFont="1" applyFill="1" applyBorder="1" applyAlignment="1">
      <alignment horizontal="center" vertical="center" wrapText="1"/>
    </xf>
    <xf numFmtId="0" fontId="0" fillId="0" borderId="19" xfId="0" applyBorder="1"/>
    <xf numFmtId="0" fontId="14" fillId="0" borderId="20" xfId="0" applyFont="1" applyBorder="1" applyAlignment="1">
      <alignment horizontal="center" vertical="center"/>
    </xf>
    <xf numFmtId="0" fontId="0" fillId="0" borderId="40" xfId="0" applyBorder="1" applyAlignment="1">
      <alignment horizontal="center"/>
    </xf>
    <xf numFmtId="0" fontId="0" fillId="0" borderId="21" xfId="0" applyBorder="1" applyAlignment="1">
      <alignment horizontal="center"/>
    </xf>
    <xf numFmtId="0" fontId="14" fillId="0" borderId="24" xfId="0" applyFont="1" applyBorder="1" applyAlignment="1">
      <alignment horizontal="center" vertical="center"/>
    </xf>
    <xf numFmtId="0" fontId="0" fillId="0" borderId="11" xfId="0" applyBorder="1" applyAlignment="1">
      <alignment horizontal="center"/>
    </xf>
    <xf numFmtId="0" fontId="0" fillId="0" borderId="25" xfId="0" applyBorder="1" applyAlignment="1">
      <alignment horizontal="center"/>
    </xf>
    <xf numFmtId="0" fontId="14" fillId="0" borderId="20" xfId="0" quotePrefix="1" applyFont="1" applyBorder="1" applyAlignment="1">
      <alignment horizontal="center"/>
    </xf>
    <xf numFmtId="0" fontId="14" fillId="0" borderId="24" xfId="0" quotePrefix="1" applyFont="1" applyBorder="1" applyAlignment="1">
      <alignment horizontal="center"/>
    </xf>
    <xf numFmtId="0" fontId="0" fillId="0" borderId="26" xfId="0" applyBorder="1"/>
    <xf numFmtId="0" fontId="14" fillId="0" borderId="28" xfId="0" applyFont="1" applyBorder="1" applyAlignment="1">
      <alignment horizontal="center" vertical="center"/>
    </xf>
    <xf numFmtId="0" fontId="0" fillId="0" borderId="41" xfId="0" applyBorder="1" applyAlignment="1">
      <alignment horizontal="center"/>
    </xf>
    <xf numFmtId="0" fontId="0" fillId="0" borderId="29" xfId="0" applyBorder="1" applyAlignment="1">
      <alignment horizontal="center"/>
    </xf>
    <xf numFmtId="0" fontId="14" fillId="0" borderId="28" xfId="0" quotePrefix="1" applyFont="1" applyBorder="1" applyAlignment="1">
      <alignment horizontal="center"/>
    </xf>
    <xf numFmtId="0" fontId="0" fillId="0" borderId="42" xfId="0" applyBorder="1"/>
    <xf numFmtId="0" fontId="0" fillId="0" borderId="23" xfId="0" applyBorder="1"/>
    <xf numFmtId="0" fontId="14" fillId="0" borderId="10" xfId="0" quotePrefix="1" applyFont="1" applyBorder="1" applyAlignment="1">
      <alignment horizontal="center"/>
    </xf>
    <xf numFmtId="0" fontId="14" fillId="0" borderId="11" xfId="0" quotePrefix="1" applyFont="1" applyBorder="1" applyAlignment="1">
      <alignment horizontal="center"/>
    </xf>
    <xf numFmtId="0" fontId="14" fillId="0" borderId="23" xfId="0" applyFont="1" applyBorder="1"/>
    <xf numFmtId="0" fontId="14" fillId="0" borderId="11" xfId="0" applyFont="1" applyBorder="1" applyAlignment="1">
      <alignment horizontal="center"/>
    </xf>
    <xf numFmtId="0" fontId="14" fillId="0" borderId="25" xfId="0" applyFont="1" applyBorder="1" applyAlignment="1">
      <alignment horizontal="center"/>
    </xf>
    <xf numFmtId="0" fontId="14" fillId="0" borderId="44" xfId="0" applyFont="1" applyBorder="1"/>
    <xf numFmtId="0" fontId="14" fillId="0" borderId="7" xfId="0" quotePrefix="1" applyFont="1" applyBorder="1" applyAlignment="1">
      <alignment horizontal="center"/>
    </xf>
    <xf numFmtId="0" fontId="14" fillId="0" borderId="7" xfId="0" applyFont="1" applyBorder="1" applyAlignment="1">
      <alignment horizontal="center"/>
    </xf>
    <xf numFmtId="0" fontId="14" fillId="0" borderId="9" xfId="0" applyFont="1" applyBorder="1" applyAlignment="1">
      <alignment horizontal="center"/>
    </xf>
    <xf numFmtId="0" fontId="14" fillId="0" borderId="27" xfId="0" applyFont="1" applyBorder="1"/>
    <xf numFmtId="0" fontId="14" fillId="0" borderId="19" xfId="0" applyFont="1" applyBorder="1"/>
    <xf numFmtId="0" fontId="14" fillId="0" borderId="26" xfId="0" applyFont="1" applyBorder="1"/>
    <xf numFmtId="0" fontId="14" fillId="0" borderId="0" xfId="0" applyFont="1"/>
    <xf numFmtId="0" fontId="0" fillId="0" borderId="0" xfId="0" applyAlignment="1">
      <alignment horizontal="center"/>
    </xf>
    <xf numFmtId="1" fontId="0" fillId="0" borderId="21" xfId="0" applyNumberFormat="1" applyBorder="1" applyAlignment="1">
      <alignment horizontal="center"/>
    </xf>
    <xf numFmtId="1" fontId="0" fillId="0" borderId="25" xfId="0" applyNumberFormat="1" applyBorder="1" applyAlignment="1">
      <alignment horizontal="center"/>
    </xf>
    <xf numFmtId="1" fontId="0" fillId="0" borderId="29" xfId="0" applyNumberFormat="1" applyBorder="1" applyAlignment="1">
      <alignment horizontal="center"/>
    </xf>
    <xf numFmtId="1" fontId="0" fillId="0" borderId="8" xfId="0" applyNumberFormat="1" applyBorder="1" applyAlignment="1">
      <alignment horizontal="center"/>
    </xf>
    <xf numFmtId="1" fontId="14" fillId="0" borderId="25" xfId="0" applyNumberFormat="1" applyFont="1" applyBorder="1" applyAlignment="1">
      <alignment horizontal="center"/>
    </xf>
    <xf numFmtId="1" fontId="14" fillId="0" borderId="9" xfId="0" applyNumberFormat="1" applyFont="1" applyBorder="1" applyAlignment="1">
      <alignment horizontal="center"/>
    </xf>
    <xf numFmtId="0" fontId="0" fillId="0" borderId="32" xfId="0" applyBorder="1" applyAlignment="1">
      <alignment horizontal="center"/>
    </xf>
    <xf numFmtId="0" fontId="0" fillId="0" borderId="22" xfId="0" applyBorder="1" applyAlignment="1">
      <alignment horizontal="center"/>
    </xf>
    <xf numFmtId="0" fontId="0" fillId="0" borderId="31" xfId="0" applyBorder="1" applyAlignment="1">
      <alignment horizontal="center"/>
    </xf>
    <xf numFmtId="1" fontId="0" fillId="0" borderId="32" xfId="0" applyNumberFormat="1" applyBorder="1" applyAlignment="1">
      <alignment horizontal="center"/>
    </xf>
    <xf numFmtId="1" fontId="0" fillId="0" borderId="22" xfId="0" applyNumberFormat="1" applyBorder="1" applyAlignment="1">
      <alignment horizontal="center"/>
    </xf>
    <xf numFmtId="1" fontId="0" fillId="0" borderId="31" xfId="0" applyNumberFormat="1" applyBorder="1" applyAlignment="1">
      <alignment horizontal="center"/>
    </xf>
    <xf numFmtId="1" fontId="31" fillId="0" borderId="36" xfId="0" applyNumberFormat="1" applyFont="1" applyBorder="1" applyAlignment="1">
      <alignment horizontal="center"/>
    </xf>
    <xf numFmtId="1" fontId="31" fillId="0" borderId="22" xfId="0" applyNumberFormat="1" applyFont="1" applyBorder="1" applyAlignment="1">
      <alignment horizontal="center"/>
    </xf>
    <xf numFmtId="1" fontId="14" fillId="0" borderId="22" xfId="0" applyNumberFormat="1" applyFont="1" applyBorder="1" applyAlignment="1">
      <alignment horizontal="center"/>
    </xf>
    <xf numFmtId="1" fontId="14" fillId="0" borderId="37" xfId="0" applyNumberFormat="1" applyFont="1" applyBorder="1" applyAlignment="1">
      <alignment horizontal="center"/>
    </xf>
    <xf numFmtId="0" fontId="14" fillId="0" borderId="22" xfId="0" applyFont="1" applyBorder="1" applyAlignment="1">
      <alignment horizontal="center"/>
    </xf>
    <xf numFmtId="0" fontId="14" fillId="0" borderId="37" xfId="0" applyFont="1" applyBorder="1" applyAlignment="1">
      <alignment horizontal="center"/>
    </xf>
    <xf numFmtId="0" fontId="11" fillId="9" borderId="0" xfId="0" applyFont="1" applyFill="1" applyAlignment="1">
      <alignment horizontal="left"/>
    </xf>
    <xf numFmtId="0" fontId="11" fillId="9" borderId="46" xfId="0" applyFont="1" applyFill="1" applyBorder="1" applyAlignment="1">
      <alignment horizontal="left"/>
    </xf>
    <xf numFmtId="0" fontId="11" fillId="9" borderId="5" xfId="0" applyFont="1" applyFill="1" applyBorder="1" applyAlignment="1">
      <alignment horizontal="center" wrapText="1"/>
    </xf>
    <xf numFmtId="0" fontId="11" fillId="9" borderId="6" xfId="0" applyFont="1" applyFill="1" applyBorder="1" applyAlignment="1">
      <alignment horizontal="center"/>
    </xf>
    <xf numFmtId="0" fontId="11" fillId="9" borderId="11" xfId="0" applyFont="1" applyFill="1" applyBorder="1" applyAlignment="1">
      <alignment horizontal="left"/>
    </xf>
    <xf numFmtId="0" fontId="11" fillId="9" borderId="7" xfId="0" applyFont="1" applyFill="1" applyBorder="1" applyAlignment="1">
      <alignment horizontal="center"/>
    </xf>
    <xf numFmtId="0" fontId="6" fillId="0" borderId="4" xfId="0" applyFont="1" applyBorder="1" applyAlignment="1">
      <alignment vertical="center"/>
    </xf>
    <xf numFmtId="0" fontId="6" fillId="0" borderId="4" xfId="0" applyFont="1" applyBorder="1" applyAlignment="1">
      <alignment horizontal="center" vertical="center"/>
    </xf>
    <xf numFmtId="0" fontId="9" fillId="2" borderId="0" xfId="0" applyFont="1" applyFill="1"/>
    <xf numFmtId="0" fontId="32" fillId="19" borderId="3" xfId="0" applyFont="1" applyFill="1" applyBorder="1"/>
    <xf numFmtId="0" fontId="22" fillId="0" borderId="0" xfId="0" applyFont="1" applyAlignment="1">
      <alignment horizontal="left" vertical="top"/>
    </xf>
    <xf numFmtId="0" fontId="23" fillId="6" borderId="0" xfId="0" applyFont="1" applyFill="1" applyAlignment="1">
      <alignment horizontal="left" wrapText="1"/>
    </xf>
    <xf numFmtId="0" fontId="22" fillId="0" borderId="0" xfId="0" applyFont="1" applyAlignment="1">
      <alignment horizontal="left" vertical="top" wrapText="1"/>
    </xf>
    <xf numFmtId="0" fontId="23" fillId="0" borderId="0" xfId="0" applyFont="1" applyAlignment="1">
      <alignment horizontal="left" wrapText="1"/>
    </xf>
    <xf numFmtId="0" fontId="24" fillId="0" borderId="0" xfId="0" applyFont="1"/>
    <xf numFmtId="9" fontId="37" fillId="0" borderId="47" xfId="0" applyNumberFormat="1" applyFont="1" applyBorder="1" applyAlignment="1">
      <alignment horizontal="center" wrapText="1" readingOrder="1"/>
    </xf>
    <xf numFmtId="0" fontId="38" fillId="0" borderId="47" xfId="0" applyFont="1" applyBorder="1" applyAlignment="1">
      <alignment horizontal="left" wrapText="1" indent="1" readingOrder="1"/>
    </xf>
    <xf numFmtId="0" fontId="35" fillId="20" borderId="47" xfId="0" applyFont="1" applyFill="1" applyBorder="1" applyAlignment="1">
      <alignment horizontal="left" vertical="center" wrapText="1" indent="1" readingOrder="1"/>
    </xf>
    <xf numFmtId="0" fontId="35" fillId="20" borderId="47" xfId="0" applyFont="1" applyFill="1" applyBorder="1" applyAlignment="1">
      <alignment horizontal="center" vertical="center" wrapText="1" readingOrder="1"/>
    </xf>
    <xf numFmtId="9" fontId="37" fillId="2" borderId="47" xfId="0" applyNumberFormat="1" applyFont="1" applyFill="1" applyBorder="1" applyAlignment="1">
      <alignment horizontal="center" wrapText="1" readingOrder="1"/>
    </xf>
    <xf numFmtId="0" fontId="38" fillId="0" borderId="54" xfId="0" applyFont="1" applyBorder="1" applyAlignment="1">
      <alignment horizontal="justify" vertical="top" wrapText="1" readingOrder="1"/>
    </xf>
    <xf numFmtId="0" fontId="0" fillId="0" borderId="4" xfId="0" applyBorder="1" applyAlignment="1">
      <alignment vertical="top"/>
    </xf>
    <xf numFmtId="0" fontId="0" fillId="0" borderId="9" xfId="0" applyBorder="1" applyAlignment="1">
      <alignment vertical="top"/>
    </xf>
    <xf numFmtId="0" fontId="38" fillId="0" borderId="53" xfId="0" applyFont="1" applyBorder="1" applyAlignment="1">
      <alignment horizontal="justify" vertical="top" wrapText="1" readingOrder="1"/>
    </xf>
    <xf numFmtId="0" fontId="2" fillId="0" borderId="4" xfId="0" applyFont="1" applyBorder="1" applyAlignment="1">
      <alignment horizontal="left" vertical="center" wrapText="1"/>
    </xf>
    <xf numFmtId="0" fontId="32" fillId="19" borderId="4" xfId="0" applyFont="1" applyFill="1" applyBorder="1" applyAlignment="1">
      <alignment horizontal="center"/>
    </xf>
    <xf numFmtId="0" fontId="24" fillId="0" borderId="4" xfId="0" applyFont="1" applyBorder="1" applyAlignment="1">
      <alignment horizontal="center" vertical="center" wrapText="1"/>
    </xf>
    <xf numFmtId="0" fontId="2" fillId="0" borderId="4" xfId="0" applyFont="1" applyBorder="1" applyAlignment="1">
      <alignment vertical="center"/>
    </xf>
    <xf numFmtId="0" fontId="2" fillId="0" borderId="4" xfId="0" applyFont="1" applyBorder="1" applyAlignment="1">
      <alignment vertical="center" wrapText="1"/>
    </xf>
    <xf numFmtId="0" fontId="19" fillId="0" borderId="4" xfId="0" applyFont="1" applyBorder="1" applyAlignment="1">
      <alignment horizontal="right" vertical="top" wrapText="1"/>
    </xf>
    <xf numFmtId="0" fontId="0" fillId="0" borderId="0" xfId="0" applyAlignment="1">
      <alignment horizontal="left"/>
    </xf>
    <xf numFmtId="0" fontId="45" fillId="0" borderId="0" xfId="0" applyFont="1"/>
    <xf numFmtId="0" fontId="14" fillId="2" borderId="28" xfId="0" applyFont="1" applyFill="1" applyBorder="1" applyAlignment="1">
      <alignment horizontal="center" vertical="center"/>
    </xf>
    <xf numFmtId="0" fontId="14" fillId="2" borderId="26" xfId="0" applyFont="1" applyFill="1" applyBorder="1"/>
    <xf numFmtId="0" fontId="14" fillId="2" borderId="41" xfId="0" applyFont="1" applyFill="1" applyBorder="1" applyAlignment="1">
      <alignment horizontal="center"/>
    </xf>
    <xf numFmtId="0" fontId="14" fillId="2" borderId="29" xfId="0" applyFont="1" applyFill="1" applyBorder="1" applyAlignment="1">
      <alignment horizontal="center"/>
    </xf>
    <xf numFmtId="0" fontId="14" fillId="2" borderId="31" xfId="0" applyFont="1" applyFill="1" applyBorder="1" applyAlignment="1">
      <alignment horizontal="center"/>
    </xf>
    <xf numFmtId="0" fontId="27" fillId="0" borderId="12" xfId="0" applyFont="1" applyBorder="1" applyAlignment="1">
      <alignment vertical="center"/>
    </xf>
    <xf numFmtId="9" fontId="30" fillId="2" borderId="13" xfId="0" applyNumberFormat="1" applyFont="1" applyFill="1" applyBorder="1" applyAlignment="1">
      <alignment horizontal="center" wrapText="1"/>
    </xf>
    <xf numFmtId="9" fontId="27" fillId="2" borderId="14" xfId="0" applyNumberFormat="1" applyFont="1" applyFill="1" applyBorder="1" applyAlignment="1">
      <alignment horizontal="center" wrapText="1"/>
    </xf>
    <xf numFmtId="9" fontId="27" fillId="2" borderId="15" xfId="0" applyNumberFormat="1" applyFont="1" applyFill="1" applyBorder="1" applyAlignment="1">
      <alignment horizontal="center" wrapText="1"/>
    </xf>
    <xf numFmtId="0" fontId="12" fillId="0" borderId="4" xfId="0" applyFont="1" applyBorder="1" applyAlignment="1">
      <alignment horizontal="center" vertical="center" wrapText="1"/>
    </xf>
    <xf numFmtId="0" fontId="23" fillId="6" borderId="4" xfId="0" applyFont="1" applyFill="1" applyBorder="1" applyAlignment="1">
      <alignment horizontal="left" wrapText="1"/>
    </xf>
    <xf numFmtId="0" fontId="4" fillId="13" borderId="4" xfId="0" applyFont="1" applyFill="1" applyBorder="1" applyAlignment="1">
      <alignment horizontal="center" vertical="center" wrapText="1"/>
    </xf>
    <xf numFmtId="0" fontId="47" fillId="0" borderId="0" xfId="0" applyFont="1"/>
    <xf numFmtId="0" fontId="48" fillId="19" borderId="47" xfId="0" applyFont="1" applyFill="1" applyBorder="1"/>
    <xf numFmtId="0" fontId="48" fillId="19" borderId="47" xfId="0" applyFont="1" applyFill="1" applyBorder="1" applyAlignment="1">
      <alignment horizontal="center"/>
    </xf>
    <xf numFmtId="0" fontId="48" fillId="19" borderId="47" xfId="0" applyFont="1" applyFill="1" applyBorder="1" applyAlignment="1">
      <alignment horizontal="center" vertical="center"/>
    </xf>
    <xf numFmtId="0" fontId="49" fillId="0" borderId="47" xfId="0" applyFont="1" applyBorder="1"/>
    <xf numFmtId="0" fontId="49" fillId="0" borderId="47" xfId="0" applyFont="1" applyBorder="1" applyAlignment="1">
      <alignment horizontal="center"/>
    </xf>
    <xf numFmtId="0" fontId="14" fillId="0" borderId="26" xfId="0" applyFont="1" applyBorder="1" applyAlignment="1">
      <alignment wrapText="1"/>
    </xf>
    <xf numFmtId="0" fontId="14" fillId="0" borderId="44" xfId="0" applyFont="1" applyBorder="1" applyAlignment="1">
      <alignment wrapText="1"/>
    </xf>
    <xf numFmtId="0" fontId="0" fillId="0" borderId="10" xfId="0" applyBorder="1" applyAlignment="1">
      <alignment horizontal="center"/>
    </xf>
    <xf numFmtId="0" fontId="0" fillId="0" borderId="8" xfId="0" applyBorder="1" applyAlignment="1">
      <alignment horizontal="center"/>
    </xf>
    <xf numFmtId="0" fontId="0" fillId="0" borderId="36" xfId="0" applyBorder="1" applyAlignment="1">
      <alignment horizontal="center"/>
    </xf>
    <xf numFmtId="0" fontId="50" fillId="0" borderId="54" xfId="0" applyFont="1" applyBorder="1" applyAlignment="1">
      <alignment horizontal="justify" vertical="top" wrapText="1" readingOrder="1"/>
    </xf>
    <xf numFmtId="0" fontId="2" fillId="0" borderId="4" xfId="0" applyFont="1" applyBorder="1" applyAlignment="1" applyProtection="1">
      <alignment horizontal="justify" vertical="center" wrapText="1"/>
      <protection locked="0"/>
    </xf>
    <xf numFmtId="3" fontId="12" fillId="0" borderId="4" xfId="0" applyNumberFormat="1" applyFont="1" applyBorder="1" applyAlignment="1" applyProtection="1">
      <alignment horizontal="justify" vertical="center" wrapText="1"/>
      <protection locked="0"/>
    </xf>
    <xf numFmtId="0" fontId="2" fillId="0" borderId="4" xfId="0" applyFont="1" applyBorder="1" applyProtection="1">
      <protection locked="0"/>
    </xf>
    <xf numFmtId="0" fontId="2" fillId="0" borderId="4" xfId="0" applyFont="1" applyBorder="1" applyAlignment="1" applyProtection="1">
      <alignment vertical="center"/>
      <protection locked="0"/>
    </xf>
    <xf numFmtId="0" fontId="12" fillId="0" borderId="4" xfId="0" applyFont="1" applyBorder="1" applyAlignment="1" applyProtection="1">
      <alignment vertical="center" wrapText="1"/>
      <protection locked="0"/>
    </xf>
    <xf numFmtId="0" fontId="12" fillId="0" borderId="4" xfId="0" applyFont="1" applyBorder="1" applyAlignment="1" applyProtection="1">
      <alignment horizontal="left" vertical="center" wrapText="1"/>
      <protection locked="0"/>
    </xf>
    <xf numFmtId="2" fontId="12" fillId="0" borderId="4" xfId="0" applyNumberFormat="1" applyFont="1" applyBorder="1" applyAlignment="1" applyProtection="1">
      <alignment horizontal="left" vertical="center" wrapText="1"/>
      <protection locked="0"/>
    </xf>
    <xf numFmtId="168" fontId="12" fillId="0" borderId="4" xfId="0" applyNumberFormat="1" applyFont="1" applyBorder="1" applyAlignment="1" applyProtection="1">
      <alignment horizontal="left" vertical="center" wrapText="1"/>
      <protection locked="0"/>
    </xf>
    <xf numFmtId="166" fontId="12" fillId="0" borderId="4" xfId="0" applyNumberFormat="1" applyFont="1" applyBorder="1" applyAlignment="1" applyProtection="1">
      <alignment horizontal="left" vertical="center" wrapText="1"/>
      <protection locked="0"/>
    </xf>
    <xf numFmtId="0" fontId="0" fillId="0" borderId="4" xfId="0" applyBorder="1" applyProtection="1">
      <protection locked="0"/>
    </xf>
    <xf numFmtId="0" fontId="2" fillId="7" borderId="4" xfId="0" applyFont="1" applyFill="1" applyBorder="1" applyAlignment="1" applyProtection="1">
      <alignment horizontal="center" vertical="center" wrapText="1"/>
      <protection locked="0"/>
    </xf>
    <xf numFmtId="0" fontId="2" fillId="8" borderId="4" xfId="0" applyFont="1" applyFill="1" applyBorder="1" applyAlignment="1" applyProtection="1">
      <alignment horizontal="center" vertical="center" wrapText="1"/>
      <protection locked="0"/>
    </xf>
    <xf numFmtId="166" fontId="2" fillId="7" borderId="4" xfId="0" applyNumberFormat="1" applyFont="1" applyFill="1" applyBorder="1" applyAlignment="1" applyProtection="1">
      <alignment horizontal="center" vertical="center" wrapText="1"/>
      <protection locked="0"/>
    </xf>
    <xf numFmtId="38" fontId="2" fillId="7" borderId="4" xfId="0" applyNumberFormat="1" applyFont="1" applyFill="1" applyBorder="1" applyAlignment="1" applyProtection="1">
      <alignment horizontal="center" vertical="center" wrapText="1"/>
      <protection locked="0"/>
    </xf>
    <xf numFmtId="38" fontId="2" fillId="8" borderId="4" xfId="0" applyNumberFormat="1" applyFont="1" applyFill="1" applyBorder="1" applyAlignment="1" applyProtection="1">
      <alignment horizontal="center" vertical="center" wrapText="1"/>
      <protection locked="0"/>
    </xf>
    <xf numFmtId="166" fontId="2" fillId="8" borderId="4" xfId="0" applyNumberFormat="1" applyFont="1" applyFill="1" applyBorder="1" applyAlignment="1" applyProtection="1">
      <alignment horizontal="center" vertical="center" wrapText="1"/>
      <protection locked="0"/>
    </xf>
    <xf numFmtId="170" fontId="2" fillId="7" borderId="4" xfId="0" applyNumberFormat="1" applyFont="1" applyFill="1" applyBorder="1" applyAlignment="1" applyProtection="1">
      <alignment horizontal="center" vertical="center" wrapText="1"/>
      <protection locked="0"/>
    </xf>
    <xf numFmtId="170" fontId="2" fillId="8" borderId="4" xfId="0" applyNumberFormat="1" applyFont="1" applyFill="1" applyBorder="1" applyAlignment="1" applyProtection="1">
      <alignment horizontal="center" vertical="center" wrapText="1"/>
      <protection locked="0"/>
    </xf>
    <xf numFmtId="2" fontId="2" fillId="7" borderId="4" xfId="0" applyNumberFormat="1" applyFont="1" applyFill="1" applyBorder="1" applyAlignment="1" applyProtection="1">
      <alignment horizontal="center" vertical="center" wrapText="1"/>
      <protection locked="0"/>
    </xf>
    <xf numFmtId="2" fontId="12" fillId="7" borderId="4" xfId="0" applyNumberFormat="1" applyFont="1" applyFill="1" applyBorder="1" applyAlignment="1" applyProtection="1">
      <alignment horizontal="center" vertical="center" wrapText="1"/>
      <protection locked="0"/>
    </xf>
    <xf numFmtId="0" fontId="12" fillId="8" borderId="4" xfId="0" applyFont="1" applyFill="1" applyBorder="1" applyAlignment="1" applyProtection="1">
      <alignment horizontal="center" vertical="center" wrapText="1"/>
      <protection locked="0"/>
    </xf>
    <xf numFmtId="3" fontId="2" fillId="6" borderId="4" xfId="0" applyNumberFormat="1"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12" fillId="6" borderId="4" xfId="0" applyFont="1" applyFill="1" applyBorder="1" applyAlignment="1" applyProtection="1">
      <alignment horizontal="center" vertical="center" wrapText="1"/>
      <protection locked="0"/>
    </xf>
    <xf numFmtId="0" fontId="42" fillId="20" borderId="4" xfId="0" applyFont="1" applyFill="1" applyBorder="1" applyAlignment="1">
      <alignment horizontal="center" vertical="center" wrapText="1" readingOrder="1"/>
    </xf>
    <xf numFmtId="0" fontId="28" fillId="0" borderId="8" xfId="0" applyFont="1" applyBorder="1" applyAlignment="1">
      <alignment horizontal="left" vertical="top" wrapText="1"/>
    </xf>
    <xf numFmtId="0" fontId="4" fillId="0" borderId="9" xfId="0" applyFont="1" applyBorder="1" applyAlignment="1">
      <alignment horizontal="left" vertical="center"/>
    </xf>
    <xf numFmtId="0" fontId="2" fillId="0" borderId="4" xfId="0" applyFont="1" applyBorder="1" applyAlignment="1">
      <alignment horizontal="left" vertical="center" wrapText="1"/>
    </xf>
    <xf numFmtId="0" fontId="12" fillId="0" borderId="4" xfId="0" applyFont="1" applyBorder="1" applyAlignment="1">
      <alignment horizontal="left" vertical="center" wrapText="1"/>
    </xf>
    <xf numFmtId="0" fontId="11" fillId="0" borderId="4" xfId="0" applyFont="1" applyBorder="1" applyAlignment="1">
      <alignment horizontal="center"/>
    </xf>
    <xf numFmtId="0" fontId="4" fillId="0" borderId="4" xfId="0" applyFont="1" applyBorder="1" applyAlignment="1">
      <alignment horizontal="left" vertical="center"/>
    </xf>
    <xf numFmtId="0" fontId="35" fillId="0" borderId="48" xfId="0" applyFont="1" applyBorder="1" applyAlignment="1">
      <alignment horizontal="left" vertical="center" wrapText="1" indent="1" readingOrder="1"/>
    </xf>
    <xf numFmtId="0" fontId="35" fillId="0" borderId="49" xfId="0" applyFont="1" applyBorder="1" applyAlignment="1">
      <alignment horizontal="left" vertical="center" wrapText="1" indent="1" readingOrder="1"/>
    </xf>
    <xf numFmtId="0" fontId="35" fillId="0" borderId="50" xfId="0" applyFont="1" applyBorder="1" applyAlignment="1">
      <alignment horizontal="left" vertical="center" wrapText="1" indent="1" readingOrder="1"/>
    </xf>
    <xf numFmtId="0" fontId="38" fillId="0" borderId="51" xfId="0" applyFont="1" applyBorder="1" applyAlignment="1">
      <alignment horizontal="center" vertical="center" wrapText="1" readingOrder="1"/>
    </xf>
    <xf numFmtId="0" fontId="38" fillId="0" borderId="52" xfId="0" applyFont="1" applyBorder="1" applyAlignment="1">
      <alignment horizontal="center" vertical="center" wrapText="1" readingOrder="1"/>
    </xf>
    <xf numFmtId="0" fontId="38" fillId="0" borderId="53" xfId="0" applyFont="1" applyBorder="1" applyAlignment="1">
      <alignment horizontal="center" vertical="center" wrapText="1" readingOrder="1"/>
    </xf>
    <xf numFmtId="0" fontId="41" fillId="0" borderId="49" xfId="0" applyFont="1" applyBorder="1" applyAlignment="1">
      <alignment horizontal="justify" vertical="center" readingOrder="1"/>
    </xf>
    <xf numFmtId="0" fontId="4" fillId="13" borderId="30" xfId="0" applyFont="1" applyFill="1" applyBorder="1" applyAlignment="1">
      <alignment horizontal="left" vertical="top" wrapText="1"/>
    </xf>
    <xf numFmtId="0" fontId="14" fillId="17" borderId="16" xfId="0" quotePrefix="1" applyFont="1" applyFill="1" applyBorder="1" applyAlignment="1">
      <alignment horizontal="center"/>
    </xf>
    <xf numFmtId="0" fontId="14" fillId="17" borderId="17" xfId="0" quotePrefix="1" applyFont="1" applyFill="1" applyBorder="1" applyAlignment="1">
      <alignment horizontal="center"/>
    </xf>
    <xf numFmtId="0" fontId="14" fillId="17" borderId="18" xfId="0" quotePrefix="1" applyFont="1" applyFill="1" applyBorder="1" applyAlignment="1">
      <alignment horizontal="center"/>
    </xf>
    <xf numFmtId="0" fontId="14" fillId="9" borderId="39" xfId="0" applyFont="1" applyFill="1" applyBorder="1" applyAlignment="1">
      <alignment horizontal="center" vertical="center"/>
    </xf>
    <xf numFmtId="0" fontId="14" fillId="9" borderId="13" xfId="0" applyFont="1" applyFill="1" applyBorder="1" applyAlignment="1">
      <alignment horizontal="center" vertical="center"/>
    </xf>
    <xf numFmtId="0" fontId="14" fillId="9" borderId="33" xfId="0" applyFont="1" applyFill="1" applyBorder="1" applyAlignment="1">
      <alignment horizontal="center" vertical="center"/>
    </xf>
    <xf numFmtId="0" fontId="14" fillId="9" borderId="19" xfId="0" applyFont="1" applyFill="1" applyBorder="1" applyAlignment="1">
      <alignment horizontal="center" vertical="center"/>
    </xf>
    <xf numFmtId="0" fontId="14" fillId="9" borderId="0" xfId="0" applyFont="1" applyFill="1" applyAlignment="1">
      <alignment horizontal="center" vertical="center"/>
    </xf>
    <xf numFmtId="0" fontId="14" fillId="9" borderId="34" xfId="0" applyFont="1" applyFill="1" applyBorder="1" applyAlignment="1">
      <alignment horizontal="center" vertical="center"/>
    </xf>
    <xf numFmtId="0" fontId="14" fillId="9" borderId="26" xfId="0" applyFont="1" applyFill="1" applyBorder="1" applyAlignment="1">
      <alignment horizontal="center" vertical="center"/>
    </xf>
    <xf numFmtId="0" fontId="14" fillId="9" borderId="30" xfId="0" applyFont="1" applyFill="1" applyBorder="1" applyAlignment="1">
      <alignment horizontal="center" vertical="center"/>
    </xf>
    <xf numFmtId="0" fontId="14" fillId="9" borderId="38" xfId="0" applyFont="1" applyFill="1" applyBorder="1" applyAlignment="1">
      <alignment horizontal="center" vertical="center"/>
    </xf>
    <xf numFmtId="0" fontId="0" fillId="18" borderId="16" xfId="0" applyFill="1" applyBorder="1" applyAlignment="1">
      <alignment horizontal="center"/>
    </xf>
    <xf numFmtId="0" fontId="0" fillId="18" borderId="17" xfId="0" applyFill="1" applyBorder="1" applyAlignment="1">
      <alignment horizontal="center"/>
    </xf>
    <xf numFmtId="0" fontId="0" fillId="18" borderId="18" xfId="0" applyFill="1" applyBorder="1" applyAlignment="1">
      <alignment horizontal="center"/>
    </xf>
    <xf numFmtId="0" fontId="0" fillId="9" borderId="39" xfId="0" applyFill="1" applyBorder="1" applyAlignment="1">
      <alignment horizontal="center" vertical="center"/>
    </xf>
    <xf numFmtId="0" fontId="0" fillId="9" borderId="13" xfId="0" applyFill="1" applyBorder="1" applyAlignment="1">
      <alignment horizontal="center" vertical="center"/>
    </xf>
    <xf numFmtId="0" fontId="0" fillId="9" borderId="33" xfId="0" applyFill="1" applyBorder="1" applyAlignment="1">
      <alignment horizontal="center" vertical="center"/>
    </xf>
    <xf numFmtId="0" fontId="0" fillId="9" borderId="19" xfId="0" applyFill="1" applyBorder="1" applyAlignment="1">
      <alignment horizontal="center" vertical="center"/>
    </xf>
    <xf numFmtId="0" fontId="0" fillId="9" borderId="0" xfId="0" applyFill="1" applyAlignment="1">
      <alignment horizontal="center" vertical="center"/>
    </xf>
    <xf numFmtId="0" fontId="0" fillId="9" borderId="34" xfId="0" applyFill="1" applyBorder="1" applyAlignment="1">
      <alignment horizontal="center" vertical="center"/>
    </xf>
    <xf numFmtId="0" fontId="0" fillId="9" borderId="26" xfId="0" applyFill="1" applyBorder="1" applyAlignment="1">
      <alignment horizontal="center" vertical="center"/>
    </xf>
    <xf numFmtId="0" fontId="0" fillId="9" borderId="30" xfId="0" applyFill="1" applyBorder="1" applyAlignment="1">
      <alignment horizontal="center" vertical="center"/>
    </xf>
    <xf numFmtId="0" fontId="0" fillId="9" borderId="38" xfId="0" applyFill="1" applyBorder="1" applyAlignment="1">
      <alignment horizontal="center" vertical="center"/>
    </xf>
    <xf numFmtId="0" fontId="14" fillId="9" borderId="35" xfId="0" applyFont="1" applyFill="1" applyBorder="1" applyAlignment="1">
      <alignment horizontal="center"/>
    </xf>
    <xf numFmtId="0" fontId="14" fillId="9" borderId="45" xfId="0" applyFont="1" applyFill="1" applyBorder="1" applyAlignment="1">
      <alignment horizontal="center"/>
    </xf>
    <xf numFmtId="0" fontId="0" fillId="15" borderId="16" xfId="0" applyFill="1" applyBorder="1" applyAlignment="1">
      <alignment horizontal="center"/>
    </xf>
    <xf numFmtId="0" fontId="0" fillId="15" borderId="13" xfId="0" applyFill="1" applyBorder="1" applyAlignment="1">
      <alignment horizontal="center"/>
    </xf>
    <xf numFmtId="0" fontId="0" fillId="15" borderId="33" xfId="0" applyFill="1" applyBorder="1" applyAlignment="1">
      <alignment horizontal="center"/>
    </xf>
    <xf numFmtId="0" fontId="0" fillId="14" borderId="16" xfId="0" applyFill="1" applyBorder="1" applyAlignment="1">
      <alignment horizontal="center"/>
    </xf>
    <xf numFmtId="0" fontId="0" fillId="14" borderId="30" xfId="0" applyFill="1" applyBorder="1" applyAlignment="1">
      <alignment horizontal="center"/>
    </xf>
    <xf numFmtId="0" fontId="0" fillId="14" borderId="38" xfId="0" applyFill="1" applyBorder="1" applyAlignment="1">
      <alignment horizontal="center"/>
    </xf>
    <xf numFmtId="0" fontId="0" fillId="16" borderId="16" xfId="0" applyFill="1" applyBorder="1" applyAlignment="1">
      <alignment horizontal="center"/>
    </xf>
    <xf numFmtId="0" fontId="0" fillId="16" borderId="17" xfId="0" applyFill="1" applyBorder="1" applyAlignment="1">
      <alignment horizontal="center"/>
    </xf>
    <xf numFmtId="0" fontId="0" fillId="16" borderId="18" xfId="0" applyFill="1" applyBorder="1" applyAlignment="1">
      <alignment horizontal="center"/>
    </xf>
    <xf numFmtId="0" fontId="14" fillId="12" borderId="16" xfId="0" applyFont="1" applyFill="1" applyBorder="1" applyAlignment="1">
      <alignment horizontal="center"/>
    </xf>
    <xf numFmtId="0" fontId="14" fillId="12" borderId="17" xfId="0" applyFont="1" applyFill="1" applyBorder="1" applyAlignment="1">
      <alignment horizontal="center"/>
    </xf>
    <xf numFmtId="0" fontId="14" fillId="12" borderId="18" xfId="0" applyFont="1" applyFill="1" applyBorder="1" applyAlignment="1">
      <alignment horizontal="center"/>
    </xf>
    <xf numFmtId="0" fontId="31" fillId="0" borderId="6" xfId="0" applyFont="1" applyBorder="1" applyAlignment="1">
      <alignment horizontal="center"/>
    </xf>
    <xf numFmtId="0" fontId="31" fillId="0" borderId="43" xfId="0" applyFont="1" applyBorder="1" applyAlignment="1">
      <alignment horizontal="center"/>
    </xf>
    <xf numFmtId="0" fontId="0" fillId="15" borderId="17" xfId="0" applyFill="1" applyBorder="1" applyAlignment="1">
      <alignment horizontal="center"/>
    </xf>
    <xf numFmtId="0" fontId="0" fillId="15" borderId="18" xfId="0" applyFill="1" applyBorder="1" applyAlignment="1">
      <alignment horizontal="center"/>
    </xf>
    <xf numFmtId="0" fontId="0" fillId="14" borderId="17" xfId="0" applyFill="1" applyBorder="1" applyAlignment="1">
      <alignment horizontal="center"/>
    </xf>
    <xf numFmtId="0" fontId="0" fillId="14" borderId="18" xfId="0" applyFill="1" applyBorder="1" applyAlignment="1">
      <alignment horizontal="center"/>
    </xf>
    <xf numFmtId="0" fontId="2" fillId="0" borderId="0" xfId="0" applyFont="1" applyAlignment="1">
      <alignment horizontal="left" wrapText="1"/>
    </xf>
    <xf numFmtId="0" fontId="0" fillId="18" borderId="30" xfId="0" applyFill="1" applyBorder="1" applyAlignment="1">
      <alignment horizontal="center"/>
    </xf>
    <xf numFmtId="0" fontId="0" fillId="18" borderId="38" xfId="0" applyFill="1" applyBorder="1" applyAlignment="1">
      <alignment horizontal="center"/>
    </xf>
    <xf numFmtId="0" fontId="0" fillId="0" borderId="0" xfId="0" applyAlignment="1">
      <alignment horizontal="left" wrapText="1"/>
    </xf>
    <xf numFmtId="0" fontId="14" fillId="9" borderId="55" xfId="0" applyFont="1" applyFill="1" applyBorder="1" applyAlignment="1">
      <alignment horizontal="center" vertical="center"/>
    </xf>
    <xf numFmtId="0" fontId="24" fillId="0" borderId="4" xfId="0" applyFont="1" applyBorder="1" applyAlignment="1">
      <alignment horizontal="center" vertical="center"/>
    </xf>
    <xf numFmtId="0" fontId="48" fillId="19" borderId="47" xfId="0" applyFont="1" applyFill="1" applyBorder="1" applyAlignment="1">
      <alignment horizontal="center"/>
    </xf>
    <xf numFmtId="0" fontId="29" fillId="0" borderId="0" xfId="0" applyFont="1" applyAlignment="1">
      <alignment horizontal="left" vertical="center" wrapText="1"/>
    </xf>
    <xf numFmtId="0" fontId="9" fillId="0" borderId="4" xfId="0" applyFont="1" applyBorder="1" applyAlignment="1">
      <alignment vertical="center" wrapText="1"/>
    </xf>
    <xf numFmtId="0" fontId="4" fillId="0" borderId="4" xfId="0" applyFont="1" applyBorder="1" applyAlignment="1">
      <alignment horizontal="center" vertical="center" wrapText="1"/>
    </xf>
    <xf numFmtId="0" fontId="23" fillId="6" borderId="1" xfId="0" applyFont="1" applyFill="1" applyBorder="1" applyAlignment="1" applyProtection="1">
      <alignment horizontal="left" wrapText="1"/>
      <protection locked="0"/>
    </xf>
    <xf numFmtId="0" fontId="23" fillId="6" borderId="3" xfId="0" applyFont="1" applyFill="1" applyBorder="1" applyAlignment="1" applyProtection="1">
      <alignment horizontal="left"/>
      <protection locked="0"/>
    </xf>
    <xf numFmtId="0" fontId="11" fillId="0" borderId="0" xfId="0" applyFont="1" applyAlignment="1">
      <alignment horizontal="left" vertical="top" wrapText="1"/>
    </xf>
    <xf numFmtId="0" fontId="11" fillId="0" borderId="11" xfId="0" applyFont="1" applyBorder="1" applyAlignment="1">
      <alignment horizontal="left" vertical="top" wrapText="1"/>
    </xf>
    <xf numFmtId="10" fontId="2" fillId="7" borderId="5" xfId="0" applyNumberFormat="1" applyFont="1" applyFill="1" applyBorder="1" applyAlignment="1">
      <alignment horizontal="center" vertical="center"/>
    </xf>
    <xf numFmtId="10" fontId="2" fillId="7" borderId="6" xfId="0" applyNumberFormat="1" applyFont="1" applyFill="1" applyBorder="1" applyAlignment="1">
      <alignment horizontal="center" vertical="center"/>
    </xf>
    <xf numFmtId="10" fontId="2" fillId="7" borderId="7" xfId="0" applyNumberFormat="1" applyFont="1" applyFill="1" applyBorder="1" applyAlignment="1">
      <alignment horizontal="center" vertical="center"/>
    </xf>
    <xf numFmtId="10" fontId="2" fillId="8" borderId="5" xfId="0" applyNumberFormat="1" applyFont="1" applyFill="1" applyBorder="1" applyAlignment="1">
      <alignment horizontal="center" vertical="center"/>
    </xf>
    <xf numFmtId="10" fontId="2" fillId="8" borderId="6" xfId="0" applyNumberFormat="1" applyFont="1" applyFill="1" applyBorder="1" applyAlignment="1">
      <alignment horizontal="center" vertical="center"/>
    </xf>
    <xf numFmtId="10" fontId="2" fillId="8" borderId="7" xfId="0" applyNumberFormat="1" applyFont="1" applyFill="1" applyBorder="1" applyAlignment="1">
      <alignment horizontal="center" vertical="center"/>
    </xf>
    <xf numFmtId="3" fontId="2" fillId="3" borderId="1" xfId="1" applyNumberFormat="1" applyFont="1" applyFill="1" applyBorder="1" applyAlignment="1">
      <alignment horizontal="center" vertical="center" wrapText="1"/>
    </xf>
    <xf numFmtId="3" fontId="2" fillId="3" borderId="2" xfId="1" applyNumberFormat="1" applyFont="1" applyFill="1" applyBorder="1" applyAlignment="1">
      <alignment horizontal="center" vertical="center" wrapText="1"/>
    </xf>
    <xf numFmtId="3" fontId="2" fillId="3" borderId="3" xfId="1" applyNumberFormat="1" applyFont="1" applyFill="1" applyBorder="1" applyAlignment="1">
      <alignment horizontal="center" vertical="center" wrapText="1"/>
    </xf>
    <xf numFmtId="165" fontId="2" fillId="3" borderId="5" xfId="0" applyNumberFormat="1" applyFont="1" applyFill="1" applyBorder="1" applyAlignment="1">
      <alignment horizontal="center" vertical="center"/>
    </xf>
    <xf numFmtId="165" fontId="2" fillId="3" borderId="6" xfId="0" applyNumberFormat="1" applyFont="1" applyFill="1" applyBorder="1" applyAlignment="1">
      <alignment horizontal="center" vertical="center"/>
    </xf>
    <xf numFmtId="165" fontId="2" fillId="3" borderId="7" xfId="0" applyNumberFormat="1" applyFont="1" applyFill="1" applyBorder="1" applyAlignment="1">
      <alignment horizontal="center" vertical="center"/>
    </xf>
    <xf numFmtId="0" fontId="2" fillId="0" borderId="0" xfId="0" applyFont="1" applyAlignment="1">
      <alignment horizontal="left" vertical="top" wrapText="1"/>
    </xf>
    <xf numFmtId="0" fontId="23" fillId="6" borderId="4" xfId="8" applyFont="1" applyFill="1" applyBorder="1" applyAlignment="1">
      <alignment horizontal="left" wrapText="1"/>
    </xf>
    <xf numFmtId="0" fontId="23" fillId="6" borderId="8" xfId="0" applyFont="1" applyFill="1" applyBorder="1" applyAlignment="1">
      <alignment horizontal="left" wrapText="1"/>
    </xf>
    <xf numFmtId="0" fontId="23" fillId="6" borderId="9" xfId="0" applyFont="1" applyFill="1" applyBorder="1" applyAlignment="1">
      <alignment horizontal="left" wrapText="1"/>
    </xf>
    <xf numFmtId="0" fontId="22" fillId="0" borderId="4" xfId="0" applyFont="1" applyBorder="1" applyAlignment="1">
      <alignment horizontal="left" vertical="top" wrapText="1"/>
    </xf>
    <xf numFmtId="0" fontId="6" fillId="0" borderId="0" xfId="0" applyFont="1" applyAlignment="1">
      <alignment horizontal="left" vertical="top" wrapText="1"/>
    </xf>
    <xf numFmtId="0" fontId="23" fillId="6" borderId="4" xfId="0" applyFont="1" applyFill="1" applyBorder="1" applyAlignment="1">
      <alignment horizontal="left" wrapText="1"/>
    </xf>
    <xf numFmtId="0" fontId="16" fillId="0" borderId="4" xfId="0" applyFont="1" applyBorder="1" applyAlignment="1">
      <alignment horizontal="right" vertical="top"/>
    </xf>
    <xf numFmtId="0" fontId="23" fillId="6" borderId="4" xfId="0" applyFont="1" applyFill="1" applyBorder="1" applyAlignment="1">
      <alignment wrapText="1"/>
    </xf>
    <xf numFmtId="0" fontId="0" fillId="6" borderId="4" xfId="0" applyFill="1" applyBorder="1" applyAlignment="1">
      <alignment horizontal="left" vertical="top"/>
    </xf>
    <xf numFmtId="0" fontId="12" fillId="0" borderId="0" xfId="0" applyFont="1" applyAlignment="1">
      <alignment horizontal="left" vertical="top" wrapText="1"/>
    </xf>
    <xf numFmtId="0" fontId="22" fillId="0" borderId="4" xfId="0" applyFont="1" applyBorder="1" applyAlignment="1">
      <alignment horizontal="left" vertical="top"/>
    </xf>
    <xf numFmtId="0" fontId="12" fillId="0" borderId="8" xfId="0" applyFont="1" applyBorder="1" applyAlignment="1">
      <alignment horizontal="center" vertical="top" wrapText="1"/>
    </xf>
    <xf numFmtId="0" fontId="12" fillId="0" borderId="9" xfId="0" applyFont="1" applyBorder="1" applyAlignment="1">
      <alignment horizontal="center" vertical="top" wrapText="1"/>
    </xf>
    <xf numFmtId="0" fontId="12" fillId="6" borderId="8" xfId="7" quotePrefix="1" applyFont="1" applyFill="1" applyBorder="1" applyAlignment="1">
      <alignment horizontal="center" vertical="top" wrapText="1"/>
    </xf>
    <xf numFmtId="0" fontId="12" fillId="6" borderId="9" xfId="7" quotePrefix="1" applyFont="1" applyFill="1" applyBorder="1" applyAlignment="1">
      <alignment horizontal="center" vertical="top" wrapText="1"/>
    </xf>
    <xf numFmtId="0" fontId="20" fillId="0" borderId="0" xfId="0" applyFont="1" applyBorder="1"/>
    <xf numFmtId="0" fontId="0" fillId="0" borderId="0" xfId="0" applyBorder="1"/>
  </cellXfs>
  <cellStyles count="9">
    <cellStyle name="40% - Accent3" xfId="8" builtinId="39"/>
    <cellStyle name="Comma" xfId="1" builtinId="3"/>
    <cellStyle name="Good" xfId="7" builtinId="26"/>
    <cellStyle name="Normal" xfId="0" builtinId="0"/>
    <cellStyle name="Normal 2" xfId="2" xr:uid="{00000000-0005-0000-0000-000004000000}"/>
    <cellStyle name="Normal 3" xfId="3" xr:uid="{00000000-0005-0000-0000-000005000000}"/>
    <cellStyle name="Normal 5" xfId="4" xr:uid="{00000000-0005-0000-0000-000006000000}"/>
    <cellStyle name="Percent" xfId="6" builtinId="5"/>
    <cellStyle name="Title 2" xfId="5" xr:uid="{00000000-0005-0000-0000-000008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FF"/>
      <color rgb="FF007E39"/>
      <color rgb="FFFFFF99"/>
      <color rgb="FFE6E6E6"/>
      <color rgb="FFCCFFCC"/>
      <color rgb="FFF7F7F7"/>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SG"/>
              <a:t>Total Building Consumption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Baseline Year</c:v>
          </c:tx>
          <c:spPr>
            <a:ln w="28575" cap="rnd">
              <a:solidFill>
                <a:srgbClr val="92D050"/>
              </a:solidFill>
              <a:round/>
            </a:ln>
            <a:effectLst/>
          </c:spPr>
          <c:marker>
            <c:symbol val="none"/>
          </c:marker>
          <c:val>
            <c:numRef>
              <c:f>'4. Energy Consumption'!$B$6:$B$17</c:f>
              <c:numCache>
                <c:formatCode>#,##0</c:formatCode>
                <c:ptCount val="12"/>
                <c:pt idx="0">
                  <c:v>1228556</c:v>
                </c:pt>
              </c:numCache>
            </c:numRef>
          </c:val>
          <c:smooth val="0"/>
          <c:extLst>
            <c:ext xmlns:c16="http://schemas.microsoft.com/office/drawing/2014/chart" uri="{C3380CC4-5D6E-409C-BE32-E72D297353CC}">
              <c16:uniqueId val="{00000000-FF10-4B22-AA0F-7F14D6651CC0}"/>
            </c:ext>
          </c:extLst>
        </c:ser>
        <c:ser>
          <c:idx val="1"/>
          <c:order val="1"/>
          <c:tx>
            <c:v>2nd year</c:v>
          </c:tx>
          <c:spPr>
            <a:ln w="28575" cap="rnd">
              <a:solidFill>
                <a:schemeClr val="accent6">
                  <a:lumMod val="60000"/>
                  <a:lumOff val="40000"/>
                </a:schemeClr>
              </a:solidFill>
              <a:round/>
            </a:ln>
            <a:effectLst/>
          </c:spPr>
          <c:marker>
            <c:symbol val="none"/>
          </c:marker>
          <c:val>
            <c:numRef>
              <c:f>'4. Energy Consumption'!$B$23:$B$34</c:f>
              <c:numCache>
                <c:formatCode>#,##0</c:formatCode>
                <c:ptCount val="12"/>
                <c:pt idx="0">
                  <c:v>1096746</c:v>
                </c:pt>
              </c:numCache>
            </c:numRef>
          </c:val>
          <c:smooth val="0"/>
          <c:extLst>
            <c:ext xmlns:c16="http://schemas.microsoft.com/office/drawing/2014/chart" uri="{C3380CC4-5D6E-409C-BE32-E72D297353CC}">
              <c16:uniqueId val="{00000001-FF10-4B22-AA0F-7F14D6651CC0}"/>
            </c:ext>
          </c:extLst>
        </c:ser>
        <c:ser>
          <c:idx val="2"/>
          <c:order val="2"/>
          <c:tx>
            <c:v>3rd year</c:v>
          </c:tx>
          <c:spPr>
            <a:ln w="28575" cap="rnd">
              <a:solidFill>
                <a:schemeClr val="tx2">
                  <a:lumMod val="60000"/>
                  <a:lumOff val="40000"/>
                </a:schemeClr>
              </a:solidFill>
              <a:round/>
            </a:ln>
            <a:effectLst/>
          </c:spPr>
          <c:marker>
            <c:symbol val="none"/>
          </c:marker>
          <c:val>
            <c:numRef>
              <c:f>'4. Energy Consumption'!$B$41:$B$52</c:f>
              <c:numCache>
                <c:formatCode>#,##0</c:formatCode>
                <c:ptCount val="12"/>
                <c:pt idx="0">
                  <c:v>1093303</c:v>
                </c:pt>
              </c:numCache>
            </c:numRef>
          </c:val>
          <c:smooth val="0"/>
          <c:extLst>
            <c:ext xmlns:c16="http://schemas.microsoft.com/office/drawing/2014/chart" uri="{C3380CC4-5D6E-409C-BE32-E72D297353CC}">
              <c16:uniqueId val="{00000002-FF10-4B22-AA0F-7F14D6651CC0}"/>
            </c:ext>
          </c:extLst>
        </c:ser>
        <c:dLbls>
          <c:showLegendKey val="0"/>
          <c:showVal val="0"/>
          <c:showCatName val="0"/>
          <c:showSerName val="0"/>
          <c:showPercent val="0"/>
          <c:showBubbleSize val="0"/>
        </c:dLbls>
        <c:smooth val="0"/>
        <c:axId val="202672496"/>
        <c:axId val="202673056"/>
      </c:lineChart>
      <c:catAx>
        <c:axId val="2026724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673056"/>
        <c:crosses val="autoZero"/>
        <c:auto val="1"/>
        <c:lblAlgn val="ctr"/>
        <c:lblOffset val="100"/>
        <c:noMultiLvlLbl val="0"/>
      </c:catAx>
      <c:valAx>
        <c:axId val="2026730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672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SG" b="1"/>
              <a:t>Landlord</a:t>
            </a:r>
            <a:r>
              <a:rPr lang="en-SG" b="1" baseline="0"/>
              <a:t> Consumption</a:t>
            </a:r>
            <a:endParaRPr lang="en-SG" b="1"/>
          </a:p>
        </c:rich>
      </c:tx>
      <c:overlay val="0"/>
      <c:spPr>
        <a:noFill/>
        <a:ln>
          <a:noFill/>
        </a:ln>
        <a:effectLst/>
      </c:spPr>
    </c:title>
    <c:autoTitleDeleted val="0"/>
    <c:plotArea>
      <c:layout/>
      <c:lineChart>
        <c:grouping val="standard"/>
        <c:varyColors val="0"/>
        <c:ser>
          <c:idx val="0"/>
          <c:order val="0"/>
          <c:tx>
            <c:v>Baseline Year</c:v>
          </c:tx>
          <c:spPr>
            <a:ln w="28575" cap="rnd">
              <a:solidFill>
                <a:srgbClr val="92D050"/>
              </a:solidFill>
              <a:round/>
            </a:ln>
            <a:effectLst/>
          </c:spPr>
          <c:marker>
            <c:symbol val="none"/>
          </c:marker>
          <c:val>
            <c:numRef>
              <c:f>'4. Energy Consumption'!$D$6:$D$17</c:f>
              <c:numCache>
                <c:formatCode>#,##0</c:formatCode>
                <c:ptCount val="12"/>
                <c:pt idx="0">
                  <c:v>1215155</c:v>
                </c:pt>
              </c:numCache>
            </c:numRef>
          </c:val>
          <c:smooth val="0"/>
          <c:extLst>
            <c:ext xmlns:c16="http://schemas.microsoft.com/office/drawing/2014/chart" uri="{C3380CC4-5D6E-409C-BE32-E72D297353CC}">
              <c16:uniqueId val="{00000000-B8B5-4441-A041-183F9B8B03EC}"/>
            </c:ext>
          </c:extLst>
        </c:ser>
        <c:ser>
          <c:idx val="1"/>
          <c:order val="1"/>
          <c:tx>
            <c:v>2nd year</c:v>
          </c:tx>
          <c:spPr>
            <a:ln w="28575" cap="rnd">
              <a:solidFill>
                <a:schemeClr val="accent6">
                  <a:lumMod val="60000"/>
                  <a:lumOff val="40000"/>
                </a:schemeClr>
              </a:solidFill>
              <a:round/>
            </a:ln>
            <a:effectLst/>
          </c:spPr>
          <c:marker>
            <c:symbol val="none"/>
          </c:marker>
          <c:val>
            <c:numRef>
              <c:f>'4. Energy Consumption'!$D$23:$D$34</c:f>
              <c:numCache>
                <c:formatCode>#,##0</c:formatCode>
                <c:ptCount val="12"/>
                <c:pt idx="0">
                  <c:v>1086802</c:v>
                </c:pt>
              </c:numCache>
            </c:numRef>
          </c:val>
          <c:smooth val="0"/>
          <c:extLst>
            <c:ext xmlns:c16="http://schemas.microsoft.com/office/drawing/2014/chart" uri="{C3380CC4-5D6E-409C-BE32-E72D297353CC}">
              <c16:uniqueId val="{00000001-B8B5-4441-A041-183F9B8B03EC}"/>
            </c:ext>
          </c:extLst>
        </c:ser>
        <c:ser>
          <c:idx val="2"/>
          <c:order val="2"/>
          <c:tx>
            <c:v>3rd year</c:v>
          </c:tx>
          <c:spPr>
            <a:ln w="28575" cap="rnd">
              <a:solidFill>
                <a:schemeClr val="tx2">
                  <a:lumMod val="60000"/>
                  <a:lumOff val="40000"/>
                </a:schemeClr>
              </a:solidFill>
              <a:round/>
            </a:ln>
            <a:effectLst/>
          </c:spPr>
          <c:marker>
            <c:symbol val="none"/>
          </c:marker>
          <c:val>
            <c:numRef>
              <c:f>'4. Energy Consumption'!$D$41:$D$52</c:f>
              <c:numCache>
                <c:formatCode>#,##0</c:formatCode>
                <c:ptCount val="12"/>
                <c:pt idx="0">
                  <c:v>1082254</c:v>
                </c:pt>
              </c:numCache>
            </c:numRef>
          </c:val>
          <c:smooth val="0"/>
          <c:extLst>
            <c:ext xmlns:c16="http://schemas.microsoft.com/office/drawing/2014/chart" uri="{C3380CC4-5D6E-409C-BE32-E72D297353CC}">
              <c16:uniqueId val="{00000002-B8B5-4441-A041-183F9B8B03EC}"/>
            </c:ext>
          </c:extLst>
        </c:ser>
        <c:dLbls>
          <c:showLegendKey val="0"/>
          <c:showVal val="0"/>
          <c:showCatName val="0"/>
          <c:showSerName val="0"/>
          <c:showPercent val="0"/>
          <c:showBubbleSize val="0"/>
        </c:dLbls>
        <c:smooth val="0"/>
        <c:axId val="202867680"/>
        <c:axId val="202868240"/>
      </c:lineChart>
      <c:catAx>
        <c:axId val="20286768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868240"/>
        <c:crosses val="autoZero"/>
        <c:auto val="1"/>
        <c:lblAlgn val="ctr"/>
        <c:lblOffset val="100"/>
        <c:noMultiLvlLbl val="0"/>
      </c:catAx>
      <c:valAx>
        <c:axId val="2028682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867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SG" b="1"/>
              <a:t>Total Building Consumption</a:t>
            </a:r>
          </a:p>
        </c:rich>
      </c:tx>
      <c:overlay val="0"/>
      <c:spPr>
        <a:noFill/>
        <a:ln>
          <a:noFill/>
        </a:ln>
        <a:effectLst/>
      </c:spPr>
    </c:title>
    <c:autoTitleDeleted val="0"/>
    <c:plotArea>
      <c:layout/>
      <c:lineChart>
        <c:grouping val="standard"/>
        <c:varyColors val="0"/>
        <c:ser>
          <c:idx val="0"/>
          <c:order val="0"/>
          <c:tx>
            <c:v>Baseline Year</c:v>
          </c:tx>
          <c:spPr>
            <a:ln w="28575" cap="rnd">
              <a:solidFill>
                <a:srgbClr val="92D050"/>
              </a:solidFill>
              <a:round/>
            </a:ln>
            <a:effectLst/>
          </c:spPr>
          <c:marker>
            <c:symbol val="none"/>
          </c:marker>
          <c:val>
            <c:numRef>
              <c:f>'5. Water Consumption'!$B$6:$B$17</c:f>
              <c:numCache>
                <c:formatCode>#,##0.0</c:formatCode>
                <c:ptCount val="12"/>
                <c:pt idx="0">
                  <c:v>12256.1</c:v>
                </c:pt>
              </c:numCache>
            </c:numRef>
          </c:val>
          <c:smooth val="0"/>
          <c:extLst>
            <c:ext xmlns:c16="http://schemas.microsoft.com/office/drawing/2014/chart" uri="{C3380CC4-5D6E-409C-BE32-E72D297353CC}">
              <c16:uniqueId val="{00000000-BCCF-4A9D-A6B9-95B39364E0D5}"/>
            </c:ext>
          </c:extLst>
        </c:ser>
        <c:ser>
          <c:idx val="1"/>
          <c:order val="1"/>
          <c:tx>
            <c:v>2nd year</c:v>
          </c:tx>
          <c:spPr>
            <a:ln w="28575" cap="rnd">
              <a:solidFill>
                <a:schemeClr val="accent6">
                  <a:lumMod val="60000"/>
                  <a:lumOff val="40000"/>
                </a:schemeClr>
              </a:solidFill>
              <a:round/>
            </a:ln>
            <a:effectLst/>
          </c:spPr>
          <c:marker>
            <c:symbol val="none"/>
          </c:marker>
          <c:val>
            <c:numRef>
              <c:f>'5. Water Consumption'!$B$23:$B$34</c:f>
              <c:numCache>
                <c:formatCode>#,##0.0</c:formatCode>
                <c:ptCount val="12"/>
                <c:pt idx="0">
                  <c:v>11682.2</c:v>
                </c:pt>
              </c:numCache>
            </c:numRef>
          </c:val>
          <c:smooth val="0"/>
          <c:extLst>
            <c:ext xmlns:c16="http://schemas.microsoft.com/office/drawing/2014/chart" uri="{C3380CC4-5D6E-409C-BE32-E72D297353CC}">
              <c16:uniqueId val="{00000001-BCCF-4A9D-A6B9-95B39364E0D5}"/>
            </c:ext>
          </c:extLst>
        </c:ser>
        <c:ser>
          <c:idx val="2"/>
          <c:order val="2"/>
          <c:tx>
            <c:v>3rd year</c:v>
          </c:tx>
          <c:spPr>
            <a:ln w="28575" cap="rnd">
              <a:solidFill>
                <a:schemeClr val="tx2">
                  <a:lumMod val="60000"/>
                  <a:lumOff val="40000"/>
                </a:schemeClr>
              </a:solidFill>
              <a:round/>
            </a:ln>
            <a:effectLst/>
          </c:spPr>
          <c:marker>
            <c:symbol val="none"/>
          </c:marker>
          <c:val>
            <c:numRef>
              <c:f>'5. Water Consumption'!$B$41:$B$52</c:f>
              <c:numCache>
                <c:formatCode>#,##0.0</c:formatCode>
                <c:ptCount val="12"/>
                <c:pt idx="0">
                  <c:v>10688.1</c:v>
                </c:pt>
              </c:numCache>
            </c:numRef>
          </c:val>
          <c:smooth val="0"/>
          <c:extLst>
            <c:ext xmlns:c16="http://schemas.microsoft.com/office/drawing/2014/chart" uri="{C3380CC4-5D6E-409C-BE32-E72D297353CC}">
              <c16:uniqueId val="{00000002-BCCF-4A9D-A6B9-95B39364E0D5}"/>
            </c:ext>
          </c:extLst>
        </c:ser>
        <c:dLbls>
          <c:showLegendKey val="0"/>
          <c:showVal val="0"/>
          <c:showCatName val="0"/>
          <c:showSerName val="0"/>
          <c:showPercent val="0"/>
          <c:showBubbleSize val="0"/>
        </c:dLbls>
        <c:smooth val="0"/>
        <c:axId val="202871600"/>
        <c:axId val="202872160"/>
      </c:lineChart>
      <c:catAx>
        <c:axId val="202871600"/>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872160"/>
        <c:crosses val="autoZero"/>
        <c:auto val="1"/>
        <c:lblAlgn val="ctr"/>
        <c:lblOffset val="100"/>
        <c:noMultiLvlLbl val="0"/>
      </c:catAx>
      <c:valAx>
        <c:axId val="2028721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871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SG" b="1"/>
              <a:t>Landlord</a:t>
            </a:r>
            <a:r>
              <a:rPr lang="en-SG" b="1" baseline="0"/>
              <a:t> Consumption</a:t>
            </a:r>
            <a:endParaRPr lang="en-SG" b="1"/>
          </a:p>
        </c:rich>
      </c:tx>
      <c:overlay val="0"/>
      <c:spPr>
        <a:noFill/>
        <a:ln>
          <a:noFill/>
        </a:ln>
        <a:effectLst/>
      </c:spPr>
    </c:title>
    <c:autoTitleDeleted val="0"/>
    <c:plotArea>
      <c:layout/>
      <c:lineChart>
        <c:grouping val="standard"/>
        <c:varyColors val="0"/>
        <c:ser>
          <c:idx val="0"/>
          <c:order val="0"/>
          <c:tx>
            <c:v>Baseline Year</c:v>
          </c:tx>
          <c:spPr>
            <a:ln w="28575" cap="rnd">
              <a:solidFill>
                <a:srgbClr val="92D050"/>
              </a:solidFill>
              <a:round/>
            </a:ln>
            <a:effectLst/>
          </c:spPr>
          <c:marker>
            <c:symbol val="none"/>
          </c:marker>
          <c:val>
            <c:numRef>
              <c:f>'5. Water Consumption'!$D$6:$D$17</c:f>
              <c:numCache>
                <c:formatCode>#,##0.0</c:formatCode>
                <c:ptCount val="12"/>
                <c:pt idx="0">
                  <c:v>11880.1</c:v>
                </c:pt>
              </c:numCache>
            </c:numRef>
          </c:val>
          <c:smooth val="0"/>
          <c:extLst>
            <c:ext xmlns:c16="http://schemas.microsoft.com/office/drawing/2014/chart" uri="{C3380CC4-5D6E-409C-BE32-E72D297353CC}">
              <c16:uniqueId val="{00000000-4E45-45F7-BBE4-751A91F46DBA}"/>
            </c:ext>
          </c:extLst>
        </c:ser>
        <c:ser>
          <c:idx val="1"/>
          <c:order val="1"/>
          <c:tx>
            <c:v>2nd year</c:v>
          </c:tx>
          <c:spPr>
            <a:ln w="28575" cap="rnd">
              <a:solidFill>
                <a:schemeClr val="accent6">
                  <a:lumMod val="60000"/>
                  <a:lumOff val="40000"/>
                </a:schemeClr>
              </a:solidFill>
              <a:round/>
            </a:ln>
            <a:effectLst/>
          </c:spPr>
          <c:marker>
            <c:symbol val="none"/>
          </c:marker>
          <c:val>
            <c:numRef>
              <c:f>'5. Water Consumption'!$D$23:$D$34</c:f>
              <c:numCache>
                <c:formatCode>#,##0.0</c:formatCode>
                <c:ptCount val="12"/>
                <c:pt idx="0">
                  <c:v>11079.2</c:v>
                </c:pt>
              </c:numCache>
            </c:numRef>
          </c:val>
          <c:smooth val="0"/>
          <c:extLst>
            <c:ext xmlns:c16="http://schemas.microsoft.com/office/drawing/2014/chart" uri="{C3380CC4-5D6E-409C-BE32-E72D297353CC}">
              <c16:uniqueId val="{00000001-4E45-45F7-BBE4-751A91F46DBA}"/>
            </c:ext>
          </c:extLst>
        </c:ser>
        <c:ser>
          <c:idx val="2"/>
          <c:order val="2"/>
          <c:tx>
            <c:v>3rd year</c:v>
          </c:tx>
          <c:spPr>
            <a:ln w="28575" cap="rnd">
              <a:solidFill>
                <a:schemeClr val="tx2">
                  <a:lumMod val="60000"/>
                  <a:lumOff val="40000"/>
                </a:schemeClr>
              </a:solidFill>
              <a:round/>
            </a:ln>
            <a:effectLst/>
          </c:spPr>
          <c:marker>
            <c:symbol val="none"/>
          </c:marker>
          <c:val>
            <c:numRef>
              <c:f>'5. Water Consumption'!$D$41:$D$52</c:f>
              <c:numCache>
                <c:formatCode>#,##0.0</c:formatCode>
                <c:ptCount val="12"/>
                <c:pt idx="0">
                  <c:v>9977.1</c:v>
                </c:pt>
              </c:numCache>
            </c:numRef>
          </c:val>
          <c:smooth val="0"/>
          <c:extLst>
            <c:ext xmlns:c16="http://schemas.microsoft.com/office/drawing/2014/chart" uri="{C3380CC4-5D6E-409C-BE32-E72D297353CC}">
              <c16:uniqueId val="{00000002-4E45-45F7-BBE4-751A91F46DBA}"/>
            </c:ext>
          </c:extLst>
        </c:ser>
        <c:dLbls>
          <c:showLegendKey val="0"/>
          <c:showVal val="0"/>
          <c:showCatName val="0"/>
          <c:showSerName val="0"/>
          <c:showPercent val="0"/>
          <c:showBubbleSize val="0"/>
        </c:dLbls>
        <c:smooth val="0"/>
        <c:axId val="203188992"/>
        <c:axId val="203189552"/>
      </c:lineChart>
      <c:catAx>
        <c:axId val="203188992"/>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189552"/>
        <c:crosses val="autoZero"/>
        <c:auto val="1"/>
        <c:lblAlgn val="ctr"/>
        <c:lblOffset val="100"/>
        <c:noMultiLvlLbl val="0"/>
      </c:catAx>
      <c:valAx>
        <c:axId val="20318955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3188992"/>
        <c:crosses val="autoZero"/>
        <c:crossBetween val="between"/>
      </c:valAx>
      <c:spPr>
        <a:noFill/>
        <a:ln>
          <a:noFill/>
        </a:ln>
        <a:effectLst/>
      </c:spPr>
    </c:plotArea>
    <c:legend>
      <c:legendPos val="b"/>
      <c:overlay val="0"/>
      <c:spPr>
        <a:noFill/>
        <a:ln>
          <a:solidFill>
            <a:schemeClr val="accent3">
              <a:lumMod val="60000"/>
              <a:lumOff val="4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2</xdr:col>
      <xdr:colOff>2334337</xdr:colOff>
      <xdr:row>3</xdr:row>
      <xdr:rowOff>48660</xdr:rowOff>
    </xdr:from>
    <xdr:to>
      <xdr:col>2</xdr:col>
      <xdr:colOff>3398043</xdr:colOff>
      <xdr:row>6</xdr:row>
      <xdr:rowOff>345281</xdr:rowOff>
    </xdr:to>
    <xdr:pic>
      <xdr:nvPicPr>
        <xdr:cNvPr id="3" name="Picture 2" descr="gm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screen"/>
        <a:srcRect/>
        <a:stretch>
          <a:fillRect/>
        </a:stretch>
      </xdr:blipFill>
      <xdr:spPr bwMode="auto">
        <a:xfrm>
          <a:off x="5382337" y="810660"/>
          <a:ext cx="1063706" cy="108243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195791</xdr:colOff>
      <xdr:row>0</xdr:row>
      <xdr:rowOff>137583</xdr:rowOff>
    </xdr:from>
    <xdr:to>
      <xdr:col>3</xdr:col>
      <xdr:colOff>973666</xdr:colOff>
      <xdr:row>0</xdr:row>
      <xdr:rowOff>661458</xdr:rowOff>
    </xdr:to>
    <xdr:sp macro="[0]!Module1.OSE_RoundedRectangle_Click" textlink="">
      <xdr:nvSpPr>
        <xdr:cNvPr id="2" name="Rounded Rectangle 1">
          <a:extLst>
            <a:ext uri="{FF2B5EF4-FFF2-40B4-BE49-F238E27FC236}">
              <a16:creationId xmlns:a16="http://schemas.microsoft.com/office/drawing/2014/main" id="{00000000-0008-0000-0400-000002000000}"/>
            </a:ext>
          </a:extLst>
        </xdr:cNvPr>
        <xdr:cNvSpPr/>
      </xdr:nvSpPr>
      <xdr:spPr>
        <a:xfrm>
          <a:off x="1414991" y="137583"/>
          <a:ext cx="1025525" cy="57150"/>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a:t>Click to Attach</a:t>
          </a:r>
        </a:p>
        <a:p>
          <a:pPr algn="ctr"/>
          <a:r>
            <a:rPr lang="en-SG" sz="1200"/>
            <a:t>Audit Report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1300480</xdr:colOff>
      <xdr:row>65</xdr:row>
      <xdr:rowOff>19050</xdr:rowOff>
    </xdr:from>
    <xdr:to>
      <xdr:col>3</xdr:col>
      <xdr:colOff>177800</xdr:colOff>
      <xdr:row>79</xdr:row>
      <xdr:rowOff>44450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1300844</xdr:colOff>
      <xdr:row>80</xdr:row>
      <xdr:rowOff>3628</xdr:rowOff>
    </xdr:from>
    <xdr:to>
      <xdr:col>3</xdr:col>
      <xdr:colOff>175987</xdr:colOff>
      <xdr:row>93</xdr:row>
      <xdr:rowOff>119742</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1170940</xdr:colOff>
      <xdr:row>60</xdr:row>
      <xdr:rowOff>82550</xdr:rowOff>
    </xdr:from>
    <xdr:to>
      <xdr:col>3</xdr:col>
      <xdr:colOff>543560</xdr:colOff>
      <xdr:row>74</xdr:row>
      <xdr:rowOff>90170</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1186544</xdr:colOff>
      <xdr:row>75</xdr:row>
      <xdr:rowOff>41728</xdr:rowOff>
    </xdr:from>
    <xdr:to>
      <xdr:col>3</xdr:col>
      <xdr:colOff>544287</xdr:colOff>
      <xdr:row>88</xdr:row>
      <xdr:rowOff>157842</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182563</xdr:colOff>
      <xdr:row>4</xdr:row>
      <xdr:rowOff>134937</xdr:rowOff>
    </xdr:from>
    <xdr:to>
      <xdr:col>4</xdr:col>
      <xdr:colOff>2309813</xdr:colOff>
      <xdr:row>5</xdr:row>
      <xdr:rowOff>478895</xdr:rowOff>
    </xdr:to>
    <xdr:sp macro="[0]!Module1.EnergyImprovePlan_RoundedRectangle_Click" textlink="">
      <xdr:nvSpPr>
        <xdr:cNvPr id="2" name="Rounded Rectangle 1">
          <a:extLst>
            <a:ext uri="{FF2B5EF4-FFF2-40B4-BE49-F238E27FC236}">
              <a16:creationId xmlns:a16="http://schemas.microsoft.com/office/drawing/2014/main" id="{00000000-0008-0000-0700-000002000000}"/>
            </a:ext>
          </a:extLst>
        </xdr:cNvPr>
        <xdr:cNvSpPr/>
      </xdr:nvSpPr>
      <xdr:spPr>
        <a:xfrm>
          <a:off x="5076032" y="1242218"/>
          <a:ext cx="2127250" cy="617802"/>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 to</a:t>
          </a:r>
          <a:r>
            <a:rPr lang="en-SG" sz="1200" b="1" baseline="0"/>
            <a:t> </a:t>
          </a:r>
          <a:r>
            <a:rPr lang="en-SG" sz="1200" b="1"/>
            <a:t>attach Energy Improvement Plan</a:t>
          </a:r>
        </a:p>
      </xdr:txBody>
    </xdr:sp>
    <xdr:clientData/>
  </xdr:twoCellAnchor>
  <xdr:twoCellAnchor>
    <xdr:from>
      <xdr:col>4</xdr:col>
      <xdr:colOff>137584</xdr:colOff>
      <xdr:row>7</xdr:row>
      <xdr:rowOff>136261</xdr:rowOff>
    </xdr:from>
    <xdr:to>
      <xdr:col>4</xdr:col>
      <xdr:colOff>2312459</xdr:colOff>
      <xdr:row>8</xdr:row>
      <xdr:rowOff>416719</xdr:rowOff>
    </xdr:to>
    <xdr:sp macro="[0]!Module1.WaterImprovePlan_RoundedRectangle_Click" textlink="">
      <xdr:nvSpPr>
        <xdr:cNvPr id="13" name="Rounded Rectangle 12">
          <a:extLst>
            <a:ext uri="{FF2B5EF4-FFF2-40B4-BE49-F238E27FC236}">
              <a16:creationId xmlns:a16="http://schemas.microsoft.com/office/drawing/2014/main" id="{00000000-0008-0000-0700-00000D000000}"/>
            </a:ext>
          </a:extLst>
        </xdr:cNvPr>
        <xdr:cNvSpPr/>
      </xdr:nvSpPr>
      <xdr:spPr>
        <a:xfrm>
          <a:off x="5031053" y="3481917"/>
          <a:ext cx="2174875" cy="613833"/>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a:t>
          </a:r>
          <a:r>
            <a:rPr lang="en-SG" sz="1200" b="1" baseline="0"/>
            <a:t> </a:t>
          </a:r>
          <a:r>
            <a:rPr lang="en-SG" sz="1200" b="1"/>
            <a:t>to attach Water Improvement Plan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190499</xdr:colOff>
      <xdr:row>4</xdr:row>
      <xdr:rowOff>142874</xdr:rowOff>
    </xdr:from>
    <xdr:to>
      <xdr:col>4</xdr:col>
      <xdr:colOff>2254249</xdr:colOff>
      <xdr:row>5</xdr:row>
      <xdr:rowOff>497416</xdr:rowOff>
    </xdr:to>
    <xdr:sp macro="[0]!Module1.CoC_RoundedRectangle_Click" textlink="">
      <xdr:nvSpPr>
        <xdr:cNvPr id="2" name="Rounded Rectangle 1">
          <a:extLst>
            <a:ext uri="{FF2B5EF4-FFF2-40B4-BE49-F238E27FC236}">
              <a16:creationId xmlns:a16="http://schemas.microsoft.com/office/drawing/2014/main" id="{00000000-0008-0000-0800-000002000000}"/>
            </a:ext>
          </a:extLst>
        </xdr:cNvPr>
        <xdr:cNvSpPr/>
      </xdr:nvSpPr>
      <xdr:spPr>
        <a:xfrm>
          <a:off x="4730749" y="1021291"/>
          <a:ext cx="2063750" cy="555625"/>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 to attach Water Treatment Report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191823</xdr:colOff>
      <xdr:row>4</xdr:row>
      <xdr:rowOff>134937</xdr:rowOff>
    </xdr:from>
    <xdr:to>
      <xdr:col>9</xdr:col>
      <xdr:colOff>424656</xdr:colOff>
      <xdr:row>4</xdr:row>
      <xdr:rowOff>621770</xdr:rowOff>
    </xdr:to>
    <xdr:sp macro="[0]!POE_RoundedRectangle_Click" textlink="">
      <xdr:nvSpPr>
        <xdr:cNvPr id="2" name="Rounded Rectangle 1">
          <a:extLst>
            <a:ext uri="{FF2B5EF4-FFF2-40B4-BE49-F238E27FC236}">
              <a16:creationId xmlns:a16="http://schemas.microsoft.com/office/drawing/2014/main" id="{00000000-0008-0000-0900-000002000000}"/>
            </a:ext>
          </a:extLst>
        </xdr:cNvPr>
        <xdr:cNvSpPr/>
      </xdr:nvSpPr>
      <xdr:spPr>
        <a:xfrm>
          <a:off x="5049573" y="980281"/>
          <a:ext cx="2054489" cy="486833"/>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100" b="1"/>
            <a:t>Click to attach Occupant Satisfaction Result</a:t>
          </a:r>
        </a:p>
      </xdr:txBody>
    </xdr:sp>
    <xdr:clientData/>
  </xdr:twoCellAnchor>
  <xdr:twoCellAnchor>
    <xdr:from>
      <xdr:col>6</xdr:col>
      <xdr:colOff>211667</xdr:colOff>
      <xdr:row>9</xdr:row>
      <xdr:rowOff>137585</xdr:rowOff>
    </xdr:from>
    <xdr:to>
      <xdr:col>9</xdr:col>
      <xdr:colOff>444500</xdr:colOff>
      <xdr:row>10</xdr:row>
      <xdr:rowOff>444502</xdr:rowOff>
    </xdr:to>
    <xdr:sp macro="[0]!EnvPol_RoundedRectangle_Click" textlink="">
      <xdr:nvSpPr>
        <xdr:cNvPr id="4" name="Rounded Rectangle 3">
          <a:extLst>
            <a:ext uri="{FF2B5EF4-FFF2-40B4-BE49-F238E27FC236}">
              <a16:creationId xmlns:a16="http://schemas.microsoft.com/office/drawing/2014/main" id="{00000000-0008-0000-0900-000004000000}"/>
            </a:ext>
          </a:extLst>
        </xdr:cNvPr>
        <xdr:cNvSpPr/>
      </xdr:nvSpPr>
      <xdr:spPr>
        <a:xfrm>
          <a:off x="5259917" y="3460752"/>
          <a:ext cx="2169583" cy="486833"/>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100" b="1"/>
            <a:t>Click to attach Environment Policy Statement</a:t>
          </a:r>
        </a:p>
      </xdr:txBody>
    </xdr:sp>
    <xdr:clientData/>
  </xdr:twoCellAnchor>
  <xdr:twoCellAnchor>
    <xdr:from>
      <xdr:col>6</xdr:col>
      <xdr:colOff>190501</xdr:colOff>
      <xdr:row>14</xdr:row>
      <xdr:rowOff>148167</xdr:rowOff>
    </xdr:from>
    <xdr:to>
      <xdr:col>9</xdr:col>
      <xdr:colOff>423334</xdr:colOff>
      <xdr:row>15</xdr:row>
      <xdr:rowOff>455083</xdr:rowOff>
    </xdr:to>
    <xdr:sp macro="[0]!Recycle_RoundedRectangle_Click" textlink="">
      <xdr:nvSpPr>
        <xdr:cNvPr id="6" name="Rounded Rectangle 5">
          <a:extLst>
            <a:ext uri="{FF2B5EF4-FFF2-40B4-BE49-F238E27FC236}">
              <a16:creationId xmlns:a16="http://schemas.microsoft.com/office/drawing/2014/main" id="{00000000-0008-0000-0900-000006000000}"/>
            </a:ext>
          </a:extLst>
        </xdr:cNvPr>
        <xdr:cNvSpPr/>
      </xdr:nvSpPr>
      <xdr:spPr>
        <a:xfrm>
          <a:off x="5238751" y="5640917"/>
          <a:ext cx="2169583" cy="486833"/>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100" b="1"/>
            <a:t>Clcik to attach Waste Recycling Reports</a:t>
          </a:r>
        </a:p>
      </xdr:txBody>
    </xdr:sp>
    <xdr:clientData/>
  </xdr:twoCellAnchor>
  <xdr:twoCellAnchor editAs="oneCell">
    <xdr:from>
      <xdr:col>2</xdr:col>
      <xdr:colOff>762000</xdr:colOff>
      <xdr:row>4</xdr:row>
      <xdr:rowOff>1876425</xdr:rowOff>
    </xdr:from>
    <xdr:to>
      <xdr:col>3</xdr:col>
      <xdr:colOff>885825</xdr:colOff>
      <xdr:row>4</xdr:row>
      <xdr:rowOff>2562225</xdr:rowOff>
    </xdr:to>
    <xdr:sp macro="" textlink="">
      <xdr:nvSpPr>
        <xdr:cNvPr id="7171" name="Object 3" hidden="1">
          <a:extLst>
            <a:ext uri="{63B3BB69-23CF-44E3-9099-C40C66FF867C}">
              <a14:compatExt xmlns:a14="http://schemas.microsoft.com/office/drawing/2010/main" spid="_x0000_s7171"/>
            </a:ext>
            <a:ext uri="{FF2B5EF4-FFF2-40B4-BE49-F238E27FC236}">
              <a16:creationId xmlns:a16="http://schemas.microsoft.com/office/drawing/2014/main" id="{00000000-0008-0000-0900-0000031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xdr:twoCellAnchor editAs="oneCell">
    <xdr:from>
      <xdr:col>1</xdr:col>
      <xdr:colOff>257175</xdr:colOff>
      <xdr:row>4</xdr:row>
      <xdr:rowOff>1876425</xdr:rowOff>
    </xdr:from>
    <xdr:to>
      <xdr:col>2</xdr:col>
      <xdr:colOff>114300</xdr:colOff>
      <xdr:row>4</xdr:row>
      <xdr:rowOff>2562225</xdr:rowOff>
    </xdr:to>
    <xdr:sp macro="" textlink="">
      <xdr:nvSpPr>
        <xdr:cNvPr id="7172" name="Object 4" hidden="1">
          <a:extLst>
            <a:ext uri="{63B3BB69-23CF-44E3-9099-C40C66FF867C}">
              <a14:compatExt xmlns:a14="http://schemas.microsoft.com/office/drawing/2010/main" spid="_x0000_s7172"/>
            </a:ext>
            <a:ext uri="{FF2B5EF4-FFF2-40B4-BE49-F238E27FC236}">
              <a16:creationId xmlns:a16="http://schemas.microsoft.com/office/drawing/2014/main" id="{00000000-0008-0000-0900-0000041C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xdr:twoCellAnchor>
    <xdr:from>
      <xdr:col>6</xdr:col>
      <xdr:colOff>165100</xdr:colOff>
      <xdr:row>4</xdr:row>
      <xdr:rowOff>1543050</xdr:rowOff>
    </xdr:from>
    <xdr:to>
      <xdr:col>9</xdr:col>
      <xdr:colOff>400050</xdr:colOff>
      <xdr:row>4</xdr:row>
      <xdr:rowOff>2032000</xdr:rowOff>
    </xdr:to>
    <xdr:sp macro="[0]!POE_Forms_RoundedRectangle_Click" textlink="">
      <xdr:nvSpPr>
        <xdr:cNvPr id="3" name="Rounded Rectangle 2">
          <a:extLst>
            <a:ext uri="{FF2B5EF4-FFF2-40B4-BE49-F238E27FC236}">
              <a16:creationId xmlns:a16="http://schemas.microsoft.com/office/drawing/2014/main" id="{00000000-0008-0000-0900-000003000000}"/>
            </a:ext>
          </a:extLst>
        </xdr:cNvPr>
        <xdr:cNvSpPr/>
      </xdr:nvSpPr>
      <xdr:spPr>
        <a:xfrm>
          <a:off x="5270500" y="2362200"/>
          <a:ext cx="2159000" cy="488950"/>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t"/>
        <a:lstStyle/>
        <a:p>
          <a:pPr algn="ctr"/>
          <a:r>
            <a:rPr lang="en-SG" sz="1100" b="1"/>
            <a:t>Click to attach scanned images of completed</a:t>
          </a:r>
          <a:r>
            <a:rPr lang="en-SG" sz="1100" b="1" baseline="0"/>
            <a:t> survey forms</a:t>
          </a:r>
          <a:endParaRPr lang="en-SG" sz="11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190500</xdr:colOff>
      <xdr:row>6</xdr:row>
      <xdr:rowOff>148166</xdr:rowOff>
    </xdr:from>
    <xdr:to>
      <xdr:col>3</xdr:col>
      <xdr:colOff>2434167</xdr:colOff>
      <xdr:row>9</xdr:row>
      <xdr:rowOff>166688</xdr:rowOff>
    </xdr:to>
    <xdr:sp macro="[0]!IAQ_RoundedRectangle_Click" textlink="">
      <xdr:nvSpPr>
        <xdr:cNvPr id="2" name="Rounded Rectangle 1">
          <a:extLst>
            <a:ext uri="{FF2B5EF4-FFF2-40B4-BE49-F238E27FC236}">
              <a16:creationId xmlns:a16="http://schemas.microsoft.com/office/drawing/2014/main" id="{00000000-0008-0000-0A00-000002000000}"/>
            </a:ext>
          </a:extLst>
        </xdr:cNvPr>
        <xdr:cNvSpPr/>
      </xdr:nvSpPr>
      <xdr:spPr>
        <a:xfrm>
          <a:off x="5024438" y="1588822"/>
          <a:ext cx="2243667" cy="590022"/>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 to attach</a:t>
          </a:r>
          <a:r>
            <a:rPr lang="en-SG" sz="1200" b="1" baseline="0"/>
            <a:t> IAQ Audit Report</a:t>
          </a:r>
          <a:endParaRPr lang="en-SG" sz="1200" b="1"/>
        </a:p>
      </xdr:txBody>
    </xdr:sp>
    <xdr:clientData/>
  </xdr:twoCellAnchor>
  <xdr:twoCellAnchor>
    <xdr:from>
      <xdr:col>3</xdr:col>
      <xdr:colOff>169333</xdr:colOff>
      <xdr:row>15</xdr:row>
      <xdr:rowOff>105833</xdr:rowOff>
    </xdr:from>
    <xdr:to>
      <xdr:col>3</xdr:col>
      <xdr:colOff>2413000</xdr:colOff>
      <xdr:row>17</xdr:row>
      <xdr:rowOff>285750</xdr:rowOff>
    </xdr:to>
    <xdr:sp macro="[0]!Lux_RoundedRectangle_Click" textlink="">
      <xdr:nvSpPr>
        <xdr:cNvPr id="4" name="Rounded Rectangle 3">
          <a:extLst>
            <a:ext uri="{FF2B5EF4-FFF2-40B4-BE49-F238E27FC236}">
              <a16:creationId xmlns:a16="http://schemas.microsoft.com/office/drawing/2014/main" id="{00000000-0008-0000-0A00-000004000000}"/>
            </a:ext>
          </a:extLst>
        </xdr:cNvPr>
        <xdr:cNvSpPr/>
      </xdr:nvSpPr>
      <xdr:spPr>
        <a:xfrm>
          <a:off x="6148916" y="2973916"/>
          <a:ext cx="2243667" cy="539751"/>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a:t>
          </a:r>
          <a:r>
            <a:rPr lang="en-SG" sz="1200" b="1" baseline="0"/>
            <a:t> to attach Lux Level Reading</a:t>
          </a:r>
          <a:endParaRPr lang="en-SG" sz="1200" b="1"/>
        </a:p>
      </xdr:txBody>
    </xdr:sp>
    <xdr:clientData/>
  </xdr:twoCellAnchor>
  <xdr:twoCellAnchor>
    <xdr:from>
      <xdr:col>3</xdr:col>
      <xdr:colOff>179916</xdr:colOff>
      <xdr:row>23</xdr:row>
      <xdr:rowOff>127000</xdr:rowOff>
    </xdr:from>
    <xdr:to>
      <xdr:col>3</xdr:col>
      <xdr:colOff>2423583</xdr:colOff>
      <xdr:row>25</xdr:row>
      <xdr:rowOff>317501</xdr:rowOff>
    </xdr:to>
    <xdr:sp macro="[0]!Noise_RoundedRectangle_Click" textlink="">
      <xdr:nvSpPr>
        <xdr:cNvPr id="6" name="Rounded Rectangle 5">
          <a:extLst>
            <a:ext uri="{FF2B5EF4-FFF2-40B4-BE49-F238E27FC236}">
              <a16:creationId xmlns:a16="http://schemas.microsoft.com/office/drawing/2014/main" id="{00000000-0008-0000-0A00-000006000000}"/>
            </a:ext>
          </a:extLst>
        </xdr:cNvPr>
        <xdr:cNvSpPr/>
      </xdr:nvSpPr>
      <xdr:spPr>
        <a:xfrm>
          <a:off x="6159499" y="4783667"/>
          <a:ext cx="2243667" cy="550334"/>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a:t>
          </a:r>
          <a:r>
            <a:rPr lang="en-SG" sz="1200" b="1" baseline="0"/>
            <a:t> to attach Noise Level Reading</a:t>
          </a:r>
          <a:endParaRPr lang="en-SG" sz="12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179916</xdr:colOff>
      <xdr:row>20</xdr:row>
      <xdr:rowOff>127000</xdr:rowOff>
    </xdr:from>
    <xdr:to>
      <xdr:col>3</xdr:col>
      <xdr:colOff>2423583</xdr:colOff>
      <xdr:row>22</xdr:row>
      <xdr:rowOff>317501</xdr:rowOff>
    </xdr:to>
    <xdr:sp macro="[0]!Noise_RoundedRectangle_Click" textlink="">
      <xdr:nvSpPr>
        <xdr:cNvPr id="13" name="Rounded Rectangle 5">
          <a:extLst>
            <a:ext uri="{FF2B5EF4-FFF2-40B4-BE49-F238E27FC236}">
              <a16:creationId xmlns:a16="http://schemas.microsoft.com/office/drawing/2014/main" id="{00000000-0008-0000-0B00-00000D000000}"/>
            </a:ext>
          </a:extLst>
        </xdr:cNvPr>
        <xdr:cNvSpPr/>
      </xdr:nvSpPr>
      <xdr:spPr>
        <a:xfrm>
          <a:off x="4999566" y="7404100"/>
          <a:ext cx="2243667" cy="571501"/>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a:t>
          </a:r>
          <a:r>
            <a:rPr lang="en-SG" sz="1200" b="1" baseline="0"/>
            <a:t> to attach waste reports of recycles and non-recycles </a:t>
          </a:r>
          <a:endParaRPr lang="en-SG" sz="1200" b="1"/>
        </a:p>
      </xdr:txBody>
    </xdr:sp>
    <xdr:clientData/>
  </xdr:twoCellAnchor>
  <xdr:twoCellAnchor>
    <xdr:from>
      <xdr:col>3</xdr:col>
      <xdr:colOff>179916</xdr:colOff>
      <xdr:row>27</xdr:row>
      <xdr:rowOff>127000</xdr:rowOff>
    </xdr:from>
    <xdr:to>
      <xdr:col>3</xdr:col>
      <xdr:colOff>2423583</xdr:colOff>
      <xdr:row>29</xdr:row>
      <xdr:rowOff>317501</xdr:rowOff>
    </xdr:to>
    <xdr:sp macro="[0]!Noise_RoundedRectangle_Click" textlink="">
      <xdr:nvSpPr>
        <xdr:cNvPr id="14" name="Rounded Rectangle 5">
          <a:extLst>
            <a:ext uri="{FF2B5EF4-FFF2-40B4-BE49-F238E27FC236}">
              <a16:creationId xmlns:a16="http://schemas.microsoft.com/office/drawing/2014/main" id="{00000000-0008-0000-0B00-00000E000000}"/>
            </a:ext>
          </a:extLst>
        </xdr:cNvPr>
        <xdr:cNvSpPr/>
      </xdr:nvSpPr>
      <xdr:spPr>
        <a:xfrm>
          <a:off x="4399491" y="3794125"/>
          <a:ext cx="2243667" cy="771526"/>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a:t>
          </a:r>
          <a:r>
            <a:rPr lang="en-SG" sz="1200" b="1" baseline="0"/>
            <a:t> to attach photos of activities organised by Green Building Committee </a:t>
          </a:r>
        </a:p>
        <a:p>
          <a:pPr algn="ctr"/>
          <a:endParaRPr lang="en-SG" sz="1200" b="1"/>
        </a:p>
      </xdr:txBody>
    </xdr:sp>
    <xdr:clientData/>
  </xdr:twoCellAnchor>
  <xdr:twoCellAnchor>
    <xdr:from>
      <xdr:col>3</xdr:col>
      <xdr:colOff>179916</xdr:colOff>
      <xdr:row>3</xdr:row>
      <xdr:rowOff>127000</xdr:rowOff>
    </xdr:from>
    <xdr:to>
      <xdr:col>3</xdr:col>
      <xdr:colOff>2423583</xdr:colOff>
      <xdr:row>5</xdr:row>
      <xdr:rowOff>317501</xdr:rowOff>
    </xdr:to>
    <xdr:sp macro="[0]!Noise_RoundedRectangle_Click" textlink="">
      <xdr:nvSpPr>
        <xdr:cNvPr id="68" name="Rounded Rectangle 5">
          <a:extLst>
            <a:ext uri="{FF2B5EF4-FFF2-40B4-BE49-F238E27FC236}">
              <a16:creationId xmlns:a16="http://schemas.microsoft.com/office/drawing/2014/main" id="{D2BBEFBB-A683-4414-B2C0-50191713B4F4}"/>
            </a:ext>
          </a:extLst>
        </xdr:cNvPr>
        <xdr:cNvSpPr/>
      </xdr:nvSpPr>
      <xdr:spPr>
        <a:xfrm>
          <a:off x="4132791" y="6146800"/>
          <a:ext cx="2081742" cy="704851"/>
        </a:xfrm>
        <a:prstGeom prst="roundRect">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ctr"/>
          <a:r>
            <a:rPr lang="en-SG" sz="1200" b="1"/>
            <a:t>Click</a:t>
          </a:r>
          <a:r>
            <a:rPr lang="en-SG" sz="1200" b="1" baseline="0"/>
            <a:t> to attach POE survey</a:t>
          </a:r>
        </a:p>
        <a:p>
          <a:pPr algn="ctr"/>
          <a:endParaRPr lang="en-SG" sz="12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773B2-D02F-4721-A218-1FD97CC84C6A}">
  <sheetPr codeName="Sheet4"/>
  <dimension ref="A1:B11"/>
  <sheetViews>
    <sheetView showGridLines="0" tabSelected="1" workbookViewId="0">
      <selection activeCell="B11" sqref="B11"/>
    </sheetView>
  </sheetViews>
  <sheetFormatPr defaultRowHeight="14.5" x14ac:dyDescent="0.35"/>
  <cols>
    <col min="1" max="1" width="4.81640625" customWidth="1"/>
    <col min="2" max="2" width="96.1796875" customWidth="1"/>
  </cols>
  <sheetData>
    <row r="1" spans="1:2" ht="18.649999999999999" customHeight="1" x14ac:dyDescent="0.35">
      <c r="A1" s="223" t="s">
        <v>0</v>
      </c>
      <c r="B1" s="223"/>
    </row>
    <row r="2" spans="1:2" ht="46.5" x14ac:dyDescent="0.35">
      <c r="A2" s="165">
        <v>1</v>
      </c>
      <c r="B2" s="166" t="s">
        <v>238</v>
      </c>
    </row>
    <row r="3" spans="1:2" ht="62" x14ac:dyDescent="0.35">
      <c r="A3" s="164">
        <v>2</v>
      </c>
      <c r="B3" s="163" t="s">
        <v>239</v>
      </c>
    </row>
    <row r="4" spans="1:2" ht="70" customHeight="1" x14ac:dyDescent="0.35">
      <c r="A4" s="164">
        <v>3</v>
      </c>
      <c r="B4" s="163" t="s">
        <v>240</v>
      </c>
    </row>
    <row r="5" spans="1:2" ht="183" customHeight="1" x14ac:dyDescent="0.35">
      <c r="A5" s="165">
        <v>4</v>
      </c>
      <c r="B5" s="163" t="s">
        <v>241</v>
      </c>
    </row>
    <row r="6" spans="1:2" ht="124" x14ac:dyDescent="0.35">
      <c r="A6" s="164">
        <v>5</v>
      </c>
      <c r="B6" s="163" t="s">
        <v>242</v>
      </c>
    </row>
    <row r="7" spans="1:2" ht="86.5" customHeight="1" x14ac:dyDescent="0.35">
      <c r="A7" s="164">
        <v>6</v>
      </c>
      <c r="B7" s="163" t="s">
        <v>235</v>
      </c>
    </row>
    <row r="8" spans="1:2" ht="217" x14ac:dyDescent="0.35">
      <c r="A8" s="164">
        <v>7</v>
      </c>
      <c r="B8" s="198" t="s">
        <v>236</v>
      </c>
    </row>
    <row r="9" spans="1:2" ht="211.5" customHeight="1" x14ac:dyDescent="0.35">
      <c r="A9" s="164">
        <v>8</v>
      </c>
      <c r="B9" s="163" t="s">
        <v>243</v>
      </c>
    </row>
    <row r="10" spans="1:2" ht="68" customHeight="1" x14ac:dyDescent="0.35">
      <c r="A10" s="165">
        <v>9</v>
      </c>
      <c r="B10" s="163" t="s">
        <v>244</v>
      </c>
    </row>
    <row r="11" spans="1:2" ht="107.5" customHeight="1" x14ac:dyDescent="0.35">
      <c r="A11" s="164">
        <v>11</v>
      </c>
      <c r="B11" s="163" t="s">
        <v>1</v>
      </c>
    </row>
  </sheetData>
  <sheetProtection formatCells="0"/>
  <mergeCells count="1">
    <mergeCell ref="A1:B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E6"/>
  <sheetViews>
    <sheetView showGridLines="0" zoomScale="80" zoomScaleNormal="80" zoomScaleSheetLayoutView="80" workbookViewId="0"/>
  </sheetViews>
  <sheetFormatPr defaultColWidth="9.1796875" defaultRowHeight="14" x14ac:dyDescent="0.3"/>
  <cols>
    <col min="1" max="1" width="32.81640625" style="5" customWidth="1"/>
    <col min="2" max="2" width="13.81640625" style="5" customWidth="1"/>
    <col min="3" max="3" width="9.1796875" style="5" customWidth="1"/>
    <col min="4" max="4" width="16.81640625" style="5" customWidth="1"/>
    <col min="5" max="5" width="35.81640625" style="5" customWidth="1"/>
    <col min="6" max="16384" width="9.1796875" style="5"/>
  </cols>
  <sheetData>
    <row r="1" spans="1:5" ht="20" x14ac:dyDescent="0.4">
      <c r="A1" s="10" t="s">
        <v>195</v>
      </c>
    </row>
    <row r="2" spans="1:5" s="9" customFormat="1" ht="15.5" x14ac:dyDescent="0.35">
      <c r="A2" s="6"/>
    </row>
    <row r="3" spans="1:5" s="9" customFormat="1" ht="17.25" customHeight="1" x14ac:dyDescent="0.35">
      <c r="A3" s="313" t="s">
        <v>196</v>
      </c>
      <c r="B3" s="313"/>
      <c r="C3" s="313"/>
      <c r="D3" s="313"/>
      <c r="E3" s="313"/>
    </row>
    <row r="4" spans="1:5" s="9" customFormat="1" ht="17.25" customHeight="1" x14ac:dyDescent="0.35">
      <c r="A4" s="30"/>
      <c r="B4" s="30"/>
      <c r="C4" s="30"/>
      <c r="D4" s="30"/>
      <c r="E4" s="30"/>
    </row>
    <row r="5" spans="1:5" s="48" customFormat="1" ht="25.5" customHeight="1" x14ac:dyDescent="0.35">
      <c r="A5" s="47" t="s">
        <v>197</v>
      </c>
      <c r="B5" s="51"/>
      <c r="C5" s="62" t="s">
        <v>198</v>
      </c>
      <c r="E5" s="314" t="s">
        <v>97</v>
      </c>
    </row>
    <row r="6" spans="1:5" s="4" customFormat="1" ht="159.65" customHeight="1" x14ac:dyDescent="0.35">
      <c r="A6" s="312" t="s">
        <v>193</v>
      </c>
      <c r="B6" s="312"/>
      <c r="C6" s="312"/>
      <c r="E6" s="314"/>
    </row>
  </sheetData>
  <mergeCells count="3">
    <mergeCell ref="A3:E3"/>
    <mergeCell ref="E5:E6"/>
    <mergeCell ref="A6:C6"/>
  </mergeCells>
  <pageMargins left="0.7" right="0.7" top="0.75" bottom="0.75" header="0.3" footer="0.3"/>
  <pageSetup paperSize="9" scale="80"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J16"/>
  <sheetViews>
    <sheetView zoomScale="80" zoomScaleNormal="80" zoomScaleSheetLayoutView="80" workbookViewId="0"/>
  </sheetViews>
  <sheetFormatPr defaultColWidth="9.1796875" defaultRowHeight="14.5" x14ac:dyDescent="0.35"/>
  <cols>
    <col min="2" max="2" width="15.1796875" customWidth="1"/>
    <col min="3" max="3" width="11.81640625" customWidth="1"/>
    <col min="4" max="4" width="25.453125" style="43" customWidth="1"/>
    <col min="5" max="5" width="4.1796875" customWidth="1"/>
    <col min="6" max="6" width="7.1796875" customWidth="1"/>
  </cols>
  <sheetData>
    <row r="1" spans="1:10" ht="20" x14ac:dyDescent="0.4">
      <c r="A1" s="10" t="s">
        <v>199</v>
      </c>
    </row>
    <row r="3" spans="1:10" ht="15.5" x14ac:dyDescent="0.35">
      <c r="A3" s="6" t="s">
        <v>200</v>
      </c>
    </row>
    <row r="4" spans="1:10" x14ac:dyDescent="0.35">
      <c r="A4" s="14"/>
    </row>
    <row r="5" spans="1:10" s="12" customFormat="1" ht="240" customHeight="1" x14ac:dyDescent="0.35">
      <c r="A5" s="308" t="s">
        <v>201</v>
      </c>
      <c r="B5" s="308"/>
      <c r="C5" s="308"/>
      <c r="D5" s="308"/>
      <c r="E5" s="308"/>
      <c r="F5" s="11"/>
      <c r="G5" s="316" t="s">
        <v>97</v>
      </c>
      <c r="H5" s="316"/>
      <c r="I5" s="316"/>
      <c r="J5" s="316"/>
    </row>
    <row r="6" spans="1:10" s="12" customFormat="1" ht="93.75" customHeight="1" x14ac:dyDescent="0.35">
      <c r="A6" s="312" t="s">
        <v>193</v>
      </c>
      <c r="B6" s="312"/>
      <c r="C6" s="312"/>
      <c r="D6" s="312"/>
      <c r="E6" s="312"/>
      <c r="F6" s="11"/>
      <c r="G6" s="49"/>
      <c r="H6" s="49"/>
      <c r="I6" s="49"/>
      <c r="J6" s="49"/>
    </row>
    <row r="8" spans="1:10" ht="15.5" x14ac:dyDescent="0.35">
      <c r="A8" s="6" t="s">
        <v>202</v>
      </c>
    </row>
    <row r="9" spans="1:10" x14ac:dyDescent="0.35">
      <c r="A9" s="14"/>
    </row>
    <row r="10" spans="1:10" s="12" customFormat="1" ht="30.75" customHeight="1" x14ac:dyDescent="0.35">
      <c r="A10" s="308" t="s">
        <v>203</v>
      </c>
      <c r="B10" s="308"/>
      <c r="C10" s="308"/>
      <c r="D10" s="308"/>
      <c r="E10" s="308"/>
      <c r="F10" s="11"/>
      <c r="G10" s="314" t="s">
        <v>97</v>
      </c>
      <c r="H10" s="314"/>
      <c r="I10" s="314"/>
      <c r="J10" s="314"/>
    </row>
    <row r="11" spans="1:10" ht="120.75" customHeight="1" x14ac:dyDescent="0.35">
      <c r="A11" s="312" t="s">
        <v>193</v>
      </c>
      <c r="B11" s="312"/>
      <c r="C11" s="312"/>
      <c r="D11" s="312"/>
      <c r="E11" s="312"/>
      <c r="G11" s="314"/>
      <c r="H11" s="314"/>
      <c r="I11" s="314"/>
      <c r="J11" s="314"/>
    </row>
    <row r="13" spans="1:10" ht="15.5" x14ac:dyDescent="0.35">
      <c r="A13" s="6" t="s">
        <v>204</v>
      </c>
    </row>
    <row r="15" spans="1:10" x14ac:dyDescent="0.35">
      <c r="A15" s="315" t="s">
        <v>205</v>
      </c>
      <c r="B15" s="315"/>
      <c r="C15" s="315"/>
      <c r="D15" s="317"/>
      <c r="E15" s="317"/>
      <c r="G15" s="314" t="s">
        <v>97</v>
      </c>
      <c r="H15" s="314"/>
      <c r="I15" s="314"/>
      <c r="J15" s="314"/>
    </row>
    <row r="16" spans="1:10" ht="123.75" customHeight="1" x14ac:dyDescent="0.35">
      <c r="A16" s="312" t="s">
        <v>193</v>
      </c>
      <c r="B16" s="312"/>
      <c r="C16" s="312"/>
      <c r="D16" s="312"/>
      <c r="E16" s="312"/>
      <c r="G16" s="314"/>
      <c r="H16" s="314"/>
      <c r="I16" s="314"/>
      <c r="J16" s="314"/>
    </row>
  </sheetData>
  <mergeCells count="10">
    <mergeCell ref="A5:E5"/>
    <mergeCell ref="A10:E10"/>
    <mergeCell ref="G10:J11"/>
    <mergeCell ref="G15:J16"/>
    <mergeCell ref="A15:C15"/>
    <mergeCell ref="G5:J5"/>
    <mergeCell ref="A11:E11"/>
    <mergeCell ref="A16:E16"/>
    <mergeCell ref="D15:E15"/>
    <mergeCell ref="A6:E6"/>
  </mergeCells>
  <pageMargins left="0.7" right="0.7" top="0.75" bottom="0.75" header="0.3" footer="0.3"/>
  <pageSetup paperSize="9" scale="79"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D26"/>
  <sheetViews>
    <sheetView showGridLines="0" zoomScale="80" zoomScaleNormal="80" zoomScaleSheetLayoutView="80" workbookViewId="0">
      <selection activeCell="I18" sqref="I18"/>
    </sheetView>
  </sheetViews>
  <sheetFormatPr defaultColWidth="9.1796875" defaultRowHeight="14" x14ac:dyDescent="0.3"/>
  <cols>
    <col min="1" max="1" width="33.453125" style="5" customWidth="1"/>
    <col min="2" max="2" width="30.453125" style="40" customWidth="1"/>
    <col min="3" max="3" width="8.453125" style="5" customWidth="1"/>
    <col min="4" max="4" width="38.81640625" style="5" customWidth="1"/>
    <col min="5" max="16384" width="9.1796875" style="5"/>
  </cols>
  <sheetData>
    <row r="1" spans="1:4" ht="20" x14ac:dyDescent="0.4">
      <c r="A1" s="10" t="s">
        <v>206</v>
      </c>
    </row>
    <row r="2" spans="1:4" x14ac:dyDescent="0.3">
      <c r="A2" s="14"/>
    </row>
    <row r="3" spans="1:4" s="9" customFormat="1" ht="15.5" x14ac:dyDescent="0.35">
      <c r="A3" s="27" t="s">
        <v>207</v>
      </c>
      <c r="B3" s="41"/>
    </row>
    <row r="4" spans="1:4" x14ac:dyDescent="0.3">
      <c r="A4" s="1"/>
    </row>
    <row r="5" spans="1:4" ht="31.5" customHeight="1" x14ac:dyDescent="0.3">
      <c r="A5" s="308" t="s">
        <v>208</v>
      </c>
      <c r="B5" s="308"/>
      <c r="C5" s="26"/>
      <c r="D5" s="26"/>
    </row>
    <row r="6" spans="1:4" x14ac:dyDescent="0.3">
      <c r="A6" s="1"/>
    </row>
    <row r="7" spans="1:4" s="4" customFormat="1" x14ac:dyDescent="0.35">
      <c r="A7" s="36" t="s">
        <v>209</v>
      </c>
      <c r="B7" s="52"/>
      <c r="C7" s="20"/>
      <c r="D7" s="314" t="s">
        <v>97</v>
      </c>
    </row>
    <row r="8" spans="1:4" s="4" customFormat="1" x14ac:dyDescent="0.35">
      <c r="A8" s="37" t="s">
        <v>210</v>
      </c>
      <c r="B8" s="52"/>
      <c r="C8" s="20"/>
      <c r="D8" s="314"/>
    </row>
    <row r="9" spans="1:4" x14ac:dyDescent="0.3">
      <c r="A9" s="38" t="s">
        <v>211</v>
      </c>
      <c r="B9" s="53"/>
      <c r="C9" s="21"/>
      <c r="D9" s="314"/>
    </row>
    <row r="10" spans="1:4" ht="121.5" customHeight="1" x14ac:dyDescent="0.3">
      <c r="A10" s="312" t="s">
        <v>193</v>
      </c>
      <c r="B10" s="312"/>
      <c r="C10" s="21"/>
      <c r="D10" s="314"/>
    </row>
    <row r="11" spans="1:4" x14ac:dyDescent="0.3">
      <c r="A11" s="21"/>
      <c r="B11" s="39"/>
      <c r="C11" s="21"/>
      <c r="D11" s="33"/>
    </row>
    <row r="12" spans="1:4" s="6" customFormat="1" ht="15.5" x14ac:dyDescent="0.35">
      <c r="A12" s="34" t="s">
        <v>212</v>
      </c>
      <c r="B12" s="42"/>
      <c r="C12" s="34"/>
      <c r="D12" s="35"/>
    </row>
    <row r="13" spans="1:4" x14ac:dyDescent="0.3">
      <c r="A13" s="21"/>
      <c r="B13" s="39"/>
      <c r="C13" s="21"/>
      <c r="D13" s="33"/>
    </row>
    <row r="14" spans="1:4" x14ac:dyDescent="0.3">
      <c r="A14" s="318" t="s">
        <v>213</v>
      </c>
      <c r="B14" s="318"/>
      <c r="C14" s="318"/>
      <c r="D14" s="318"/>
    </row>
    <row r="15" spans="1:4" x14ac:dyDescent="0.3">
      <c r="A15" s="22"/>
      <c r="B15" s="39"/>
      <c r="C15" s="21"/>
      <c r="D15" s="21"/>
    </row>
    <row r="16" spans="1:4" s="4" customFormat="1" x14ac:dyDescent="0.35">
      <c r="A16" s="36" t="s">
        <v>209</v>
      </c>
      <c r="B16" s="54"/>
      <c r="C16" s="20"/>
      <c r="D16" s="314" t="s">
        <v>97</v>
      </c>
    </row>
    <row r="17" spans="1:4" x14ac:dyDescent="0.3">
      <c r="A17" s="36" t="s">
        <v>214</v>
      </c>
      <c r="B17" s="55"/>
      <c r="C17" s="21"/>
      <c r="D17" s="314"/>
    </row>
    <row r="18" spans="1:4" ht="118" customHeight="1" x14ac:dyDescent="0.3">
      <c r="A18" s="312" t="s">
        <v>193</v>
      </c>
      <c r="B18" s="312"/>
      <c r="C18" s="21"/>
      <c r="D18" s="314"/>
    </row>
    <row r="19" spans="1:4" x14ac:dyDescent="0.3">
      <c r="A19" s="21"/>
      <c r="B19" s="39"/>
      <c r="C19" s="21"/>
      <c r="D19" s="21"/>
    </row>
    <row r="20" spans="1:4" s="6" customFormat="1" ht="15.5" x14ac:dyDescent="0.35">
      <c r="A20" s="34" t="s">
        <v>215</v>
      </c>
      <c r="B20" s="42"/>
      <c r="C20" s="34"/>
      <c r="D20" s="34"/>
    </row>
    <row r="21" spans="1:4" x14ac:dyDescent="0.3">
      <c r="A21" s="21"/>
      <c r="B21" s="39"/>
      <c r="C21" s="21"/>
      <c r="D21" s="21"/>
    </row>
    <row r="22" spans="1:4" x14ac:dyDescent="0.3">
      <c r="A22" s="318" t="s">
        <v>216</v>
      </c>
      <c r="B22" s="318"/>
      <c r="C22" s="318"/>
      <c r="D22" s="318"/>
    </row>
    <row r="24" spans="1:4" x14ac:dyDescent="0.3">
      <c r="A24" s="36" t="s">
        <v>209</v>
      </c>
      <c r="B24" s="54"/>
      <c r="C24" s="20"/>
      <c r="D24" s="314" t="s">
        <v>97</v>
      </c>
    </row>
    <row r="25" spans="1:4" x14ac:dyDescent="0.3">
      <c r="A25" s="36" t="s">
        <v>217</v>
      </c>
      <c r="B25" s="55"/>
      <c r="C25" s="20"/>
      <c r="D25" s="314"/>
    </row>
    <row r="26" spans="1:4" ht="115.5" customHeight="1" x14ac:dyDescent="0.3">
      <c r="A26" s="312" t="s">
        <v>193</v>
      </c>
      <c r="B26" s="312"/>
      <c r="C26" s="21"/>
      <c r="D26" s="314"/>
    </row>
  </sheetData>
  <mergeCells count="9">
    <mergeCell ref="A5:B5"/>
    <mergeCell ref="A14:D14"/>
    <mergeCell ref="A22:D22"/>
    <mergeCell ref="D24:D26"/>
    <mergeCell ref="D7:D10"/>
    <mergeCell ref="D16:D18"/>
    <mergeCell ref="A10:B10"/>
    <mergeCell ref="A18:B18"/>
    <mergeCell ref="A26:B26"/>
  </mergeCells>
  <pageMargins left="0.7" right="0.7" top="0.75" bottom="0.75" header="0.3" footer="0.3"/>
  <pageSetup paperSize="9" scale="78"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F219F-9D87-4FD6-82ED-EE2A2ECED40A}">
  <sheetPr codeName="Sheet14"/>
  <dimension ref="A1:G32"/>
  <sheetViews>
    <sheetView showGridLines="0" workbookViewId="0">
      <selection activeCell="I18" sqref="I18"/>
    </sheetView>
  </sheetViews>
  <sheetFormatPr defaultRowHeight="14.5" x14ac:dyDescent="0.35"/>
  <cols>
    <col min="1" max="1" width="31.1796875" customWidth="1"/>
    <col min="2" max="2" width="23.81640625" customWidth="1"/>
    <col min="3" max="3" width="8.453125" customWidth="1"/>
    <col min="4" max="4" width="33.81640625" customWidth="1"/>
  </cols>
  <sheetData>
    <row r="1" spans="1:7" ht="11.25" customHeight="1" x14ac:dyDescent="0.35">
      <c r="D1" s="325"/>
    </row>
    <row r="2" spans="1:7" ht="18" customHeight="1" x14ac:dyDescent="0.35">
      <c r="A2" s="34" t="s">
        <v>218</v>
      </c>
      <c r="B2" s="42"/>
      <c r="C2" s="34"/>
      <c r="D2" s="324"/>
    </row>
    <row r="3" spans="1:7" ht="6.75" customHeight="1" x14ac:dyDescent="0.35">
      <c r="A3" s="5"/>
      <c r="B3" s="40"/>
      <c r="C3" s="5"/>
      <c r="D3" s="5"/>
    </row>
    <row r="4" spans="1:7" ht="45.75" customHeight="1" x14ac:dyDescent="0.35">
      <c r="A4" s="320" t="s">
        <v>219</v>
      </c>
      <c r="B4" s="322" t="s">
        <v>220</v>
      </c>
      <c r="C4" s="20"/>
      <c r="D4" s="314"/>
    </row>
    <row r="5" spans="1:7" ht="0.75" customHeight="1" x14ac:dyDescent="0.35">
      <c r="A5" s="321"/>
      <c r="B5" s="323"/>
      <c r="C5" s="20"/>
      <c r="D5" s="314"/>
    </row>
    <row r="6" spans="1:7" ht="27.75" customHeight="1" x14ac:dyDescent="0.35">
      <c r="A6" s="319"/>
      <c r="B6" s="319"/>
      <c r="C6" s="21"/>
      <c r="D6" s="314"/>
    </row>
    <row r="7" spans="1:7" ht="0.75" customHeight="1" x14ac:dyDescent="0.35">
      <c r="A7" s="153"/>
      <c r="B7" s="153"/>
      <c r="C7" s="21"/>
      <c r="D7" s="154"/>
    </row>
    <row r="8" spans="1:7" ht="0.75" customHeight="1" x14ac:dyDescent="0.35">
      <c r="A8" s="155"/>
      <c r="B8" s="155"/>
      <c r="C8" s="21"/>
      <c r="D8" s="156"/>
    </row>
    <row r="9" spans="1:7" ht="0.75" customHeight="1" x14ac:dyDescent="0.35">
      <c r="A9" s="155"/>
      <c r="B9" s="155"/>
      <c r="C9" s="21"/>
      <c r="D9" s="156"/>
    </row>
    <row r="10" spans="1:7" ht="0.75" customHeight="1" x14ac:dyDescent="0.35">
      <c r="A10" s="155"/>
      <c r="B10" s="155"/>
      <c r="C10" s="21"/>
      <c r="D10" s="156"/>
    </row>
    <row r="11" spans="1:7" ht="12.75" customHeight="1" x14ac:dyDescent="0.35">
      <c r="A11" s="155"/>
      <c r="B11" s="155"/>
      <c r="C11" s="21"/>
      <c r="D11" s="156"/>
    </row>
    <row r="12" spans="1:7" ht="0.75" customHeight="1" x14ac:dyDescent="0.35">
      <c r="A12" s="155"/>
      <c r="B12" s="155"/>
      <c r="C12" s="21"/>
      <c r="D12" s="156"/>
    </row>
    <row r="13" spans="1:7" ht="0.75" customHeight="1" x14ac:dyDescent="0.35">
      <c r="A13" s="155"/>
      <c r="B13" s="155"/>
      <c r="C13" s="21"/>
      <c r="D13" s="156"/>
    </row>
    <row r="14" spans="1:7" ht="9" customHeight="1" x14ac:dyDescent="0.35">
      <c r="A14" s="155"/>
      <c r="B14" s="155"/>
      <c r="C14" s="21"/>
      <c r="D14" s="156"/>
    </row>
    <row r="15" spans="1:7" ht="0.75" customHeight="1" x14ac:dyDescent="0.35">
      <c r="A15" s="155"/>
      <c r="G15" s="155"/>
    </row>
    <row r="16" spans="1:7" ht="2.25" hidden="1" customHeight="1" x14ac:dyDescent="0.35">
      <c r="A16" s="312"/>
      <c r="B16" s="312"/>
      <c r="C16" s="21"/>
      <c r="D16" s="185"/>
    </row>
    <row r="17" spans="1:4" x14ac:dyDescent="0.35">
      <c r="A17" s="21"/>
      <c r="B17" s="39"/>
      <c r="C17" s="21"/>
      <c r="D17" s="21"/>
    </row>
    <row r="18" spans="1:4" ht="15.5" x14ac:dyDescent="0.35">
      <c r="A18" s="34" t="s">
        <v>221</v>
      </c>
      <c r="B18" s="42"/>
      <c r="C18" s="34"/>
      <c r="D18" s="34"/>
    </row>
    <row r="19" spans="1:4" ht="28.5" customHeight="1" x14ac:dyDescent="0.35">
      <c r="A19" s="318" t="s">
        <v>222</v>
      </c>
      <c r="B19" s="318"/>
      <c r="C19" s="318"/>
      <c r="D19" s="318"/>
    </row>
    <row r="20" spans="1:4" ht="6.75" customHeight="1" x14ac:dyDescent="0.35">
      <c r="A20" s="5"/>
      <c r="B20" s="40"/>
      <c r="C20" s="5"/>
      <c r="D20" s="5"/>
    </row>
    <row r="21" spans="1:4" ht="35.25" customHeight="1" x14ac:dyDescent="0.35">
      <c r="A21" s="36" t="s">
        <v>223</v>
      </c>
      <c r="B21" s="54"/>
      <c r="C21" s="20"/>
      <c r="D21" s="314"/>
    </row>
    <row r="22" spans="1:4" ht="32.25" customHeight="1" x14ac:dyDescent="0.35">
      <c r="A22" s="172"/>
      <c r="B22" s="55"/>
      <c r="C22" s="20"/>
      <c r="D22" s="314"/>
    </row>
    <row r="23" spans="1:4" ht="5.25" hidden="1" customHeight="1" x14ac:dyDescent="0.35">
      <c r="A23" s="312"/>
      <c r="B23" s="312"/>
      <c r="C23" s="21"/>
      <c r="D23" s="314"/>
    </row>
    <row r="26" spans="1:4" ht="15.5" x14ac:dyDescent="0.35">
      <c r="A26" s="34" t="s">
        <v>224</v>
      </c>
      <c r="B26" s="42"/>
      <c r="C26" s="34"/>
      <c r="D26" s="34"/>
    </row>
    <row r="27" spans="1:4" ht="6.75" customHeight="1" x14ac:dyDescent="0.35">
      <c r="A27" s="5"/>
      <c r="B27" s="40"/>
      <c r="C27" s="5"/>
      <c r="D27" s="5"/>
    </row>
    <row r="28" spans="1:4" ht="30" customHeight="1" x14ac:dyDescent="0.35">
      <c r="A28" s="320" t="s">
        <v>225</v>
      </c>
      <c r="B28" s="322" t="s">
        <v>226</v>
      </c>
      <c r="C28" s="20"/>
      <c r="D28" s="314"/>
    </row>
    <row r="29" spans="1:4" ht="34.5" customHeight="1" x14ac:dyDescent="0.35">
      <c r="A29" s="321"/>
      <c r="B29" s="323"/>
      <c r="C29" s="20"/>
      <c r="D29" s="314"/>
    </row>
    <row r="30" spans="1:4" ht="0.75" customHeight="1" x14ac:dyDescent="0.35">
      <c r="A30" s="319"/>
      <c r="B30" s="319"/>
      <c r="C30" s="21"/>
      <c r="D30" s="310"/>
    </row>
    <row r="31" spans="1:4" ht="1.5" customHeight="1" x14ac:dyDescent="0.35">
      <c r="A31" s="153"/>
      <c r="B31" s="153"/>
      <c r="C31" s="21"/>
      <c r="D31" s="156"/>
    </row>
    <row r="32" spans="1:4" ht="0.75" hidden="1" customHeight="1" x14ac:dyDescent="0.35">
      <c r="A32" s="153"/>
      <c r="B32" s="153"/>
      <c r="C32" s="21"/>
      <c r="D32" s="154"/>
    </row>
  </sheetData>
  <mergeCells count="12">
    <mergeCell ref="A19:D19"/>
    <mergeCell ref="A4:A5"/>
    <mergeCell ref="B4:B5"/>
    <mergeCell ref="D4:D6"/>
    <mergeCell ref="A6:B6"/>
    <mergeCell ref="A16:B16"/>
    <mergeCell ref="D28:D30"/>
    <mergeCell ref="A30:B30"/>
    <mergeCell ref="A28:A29"/>
    <mergeCell ref="B28:B29"/>
    <mergeCell ref="D21:D23"/>
    <mergeCell ref="A23:B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G25"/>
  <sheetViews>
    <sheetView showGridLines="0" zoomScale="70" zoomScaleNormal="70" zoomScaleSheetLayoutView="100" workbookViewId="0">
      <selection activeCell="C19" sqref="C19"/>
    </sheetView>
  </sheetViews>
  <sheetFormatPr defaultColWidth="8.81640625" defaultRowHeight="14.5" x14ac:dyDescent="0.35"/>
  <cols>
    <col min="1" max="1" width="33.81640625" style="12" customWidth="1"/>
    <col min="2" max="2" width="11.81640625" customWidth="1"/>
    <col min="3" max="3" width="63" customWidth="1"/>
    <col min="7" max="7" width="63" style="5" hidden="1" customWidth="1"/>
  </cols>
  <sheetData>
    <row r="2" spans="1:7" s="9" customFormat="1" ht="66.75" customHeight="1" x14ac:dyDescent="0.35">
      <c r="A2" s="224" t="s">
        <v>230</v>
      </c>
      <c r="B2" s="224"/>
      <c r="C2" s="224"/>
    </row>
    <row r="3" spans="1:7" s="27" customFormat="1" ht="6.75" customHeight="1" x14ac:dyDescent="0.4">
      <c r="A3" s="228"/>
      <c r="B3" s="228"/>
      <c r="C3" s="228"/>
    </row>
    <row r="4" spans="1:7" s="27" customFormat="1" ht="20" x14ac:dyDescent="0.4">
      <c r="A4" s="144"/>
      <c r="B4" s="143"/>
      <c r="C4" s="147"/>
    </row>
    <row r="5" spans="1:7" s="27" customFormat="1" ht="20" x14ac:dyDescent="0.4">
      <c r="A5" s="144" t="s">
        <v>2</v>
      </c>
      <c r="B5" s="143"/>
      <c r="C5" s="147"/>
    </row>
    <row r="6" spans="1:7" s="27" customFormat="1" ht="20" x14ac:dyDescent="0.4">
      <c r="A6" s="144"/>
      <c r="B6" s="143"/>
      <c r="C6" s="147"/>
    </row>
    <row r="7" spans="1:7" s="27" customFormat="1" ht="30" customHeight="1" x14ac:dyDescent="0.4">
      <c r="A7" s="145"/>
      <c r="B7" s="146"/>
      <c r="C7" s="148"/>
    </row>
    <row r="8" spans="1:7" ht="20.149999999999999" customHeight="1" x14ac:dyDescent="0.35">
      <c r="A8" s="225" t="s">
        <v>3</v>
      </c>
      <c r="B8" s="225"/>
      <c r="C8" s="225"/>
      <c r="G8" s="14" t="s">
        <v>4</v>
      </c>
    </row>
    <row r="9" spans="1:7" ht="20.149999999999999" customHeight="1" x14ac:dyDescent="0.35">
      <c r="A9" s="226" t="s">
        <v>5</v>
      </c>
      <c r="B9" s="226"/>
      <c r="C9" s="199"/>
    </row>
    <row r="10" spans="1:7" ht="20.149999999999999" customHeight="1" x14ac:dyDescent="0.35">
      <c r="A10" s="226" t="s">
        <v>6</v>
      </c>
      <c r="B10" s="226"/>
      <c r="C10" s="199"/>
    </row>
    <row r="11" spans="1:7" ht="20.149999999999999" customHeight="1" x14ac:dyDescent="0.35">
      <c r="A11" s="226" t="s">
        <v>7</v>
      </c>
      <c r="B11" s="226"/>
      <c r="C11" s="199"/>
      <c r="G11" s="16" t="s">
        <v>8</v>
      </c>
    </row>
    <row r="12" spans="1:7" ht="20.149999999999999" customHeight="1" x14ac:dyDescent="0.35">
      <c r="A12" s="226" t="s">
        <v>9</v>
      </c>
      <c r="B12" s="226"/>
      <c r="C12" s="200"/>
      <c r="G12" s="16"/>
    </row>
    <row r="13" spans="1:7" ht="20.149999999999999" customHeight="1" x14ac:dyDescent="0.35">
      <c r="A13" s="226" t="s">
        <v>10</v>
      </c>
      <c r="B13" s="226"/>
      <c r="C13" s="200"/>
      <c r="G13" s="16"/>
    </row>
    <row r="14" spans="1:7" ht="20.149999999999999" customHeight="1" x14ac:dyDescent="0.35">
      <c r="A14" s="226" t="s">
        <v>11</v>
      </c>
      <c r="B14" s="226"/>
      <c r="C14" s="200"/>
      <c r="G14" s="16"/>
    </row>
    <row r="15" spans="1:7" ht="20.149999999999999" customHeight="1" x14ac:dyDescent="0.35">
      <c r="A15" s="229"/>
      <c r="B15" s="229"/>
      <c r="C15" s="201"/>
      <c r="G15" s="16"/>
    </row>
    <row r="16" spans="1:7" ht="20.149999999999999" customHeight="1" x14ac:dyDescent="0.35">
      <c r="A16" s="229" t="s">
        <v>12</v>
      </c>
      <c r="B16" s="229"/>
      <c r="C16" s="202"/>
      <c r="G16" s="16"/>
    </row>
    <row r="17" spans="1:7" ht="20.149999999999999" customHeight="1" x14ac:dyDescent="0.35">
      <c r="A17" s="226" t="s">
        <v>13</v>
      </c>
      <c r="B17" s="226"/>
      <c r="C17" s="203"/>
      <c r="G17" s="16" t="s">
        <v>14</v>
      </c>
    </row>
    <row r="18" spans="1:7" ht="20.149999999999999" customHeight="1" x14ac:dyDescent="0.35">
      <c r="A18" s="226" t="s">
        <v>15</v>
      </c>
      <c r="B18" s="226"/>
      <c r="C18" s="204"/>
    </row>
    <row r="19" spans="1:7" ht="20.149999999999999" customHeight="1" x14ac:dyDescent="0.35">
      <c r="A19" s="226" t="s">
        <v>16</v>
      </c>
      <c r="B19" s="226"/>
      <c r="C19" s="203"/>
    </row>
    <row r="20" spans="1:7" ht="20.149999999999999" customHeight="1" x14ac:dyDescent="0.35">
      <c r="A20" s="226" t="s">
        <v>17</v>
      </c>
      <c r="B20" s="226"/>
      <c r="C20" s="79" t="e">
        <f>(C18*3517)/C14</f>
        <v>#DIV/0!</v>
      </c>
    </row>
    <row r="21" spans="1:7" ht="30.75" customHeight="1" x14ac:dyDescent="0.35">
      <c r="A21" s="227" t="s">
        <v>18</v>
      </c>
      <c r="B21" s="227"/>
      <c r="C21" s="205"/>
    </row>
    <row r="22" spans="1:7" ht="20.149999999999999" customHeight="1" x14ac:dyDescent="0.35">
      <c r="A22" s="227" t="s">
        <v>19</v>
      </c>
      <c r="B22" s="227"/>
      <c r="C22" s="206"/>
    </row>
    <row r="23" spans="1:7" ht="20.149999999999999" customHeight="1" x14ac:dyDescent="0.35">
      <c r="A23" s="227" t="s">
        <v>20</v>
      </c>
      <c r="B23" s="227"/>
      <c r="C23" s="207"/>
    </row>
    <row r="24" spans="1:7" ht="20.149999999999999" customHeight="1" x14ac:dyDescent="0.35">
      <c r="A24" s="227" t="s">
        <v>21</v>
      </c>
      <c r="B24" s="227"/>
      <c r="C24" s="208"/>
    </row>
    <row r="25" spans="1:7" ht="20.149999999999999" customHeight="1" x14ac:dyDescent="0.35">
      <c r="A25" s="226" t="s">
        <v>22</v>
      </c>
      <c r="B25" s="226"/>
      <c r="C25" s="208"/>
    </row>
  </sheetData>
  <sheetProtection algorithmName="SHA-512" hashValue="NkfADFbrtj6yrgNzv31cvyI1y0lfbhEMVr6ldOZU7fVZtwCoo4U6UEHTUMgyY/B3ghZ4B8qJbarLHVF5oHCOTQ==" saltValue="0tpKFjrmvKQDsb01ppYk7w==" spinCount="100000" sheet="1" objects="1" scenarios="1" formatCells="0" selectLockedCells="1"/>
  <mergeCells count="20">
    <mergeCell ref="A25:B25"/>
    <mergeCell ref="A23:B23"/>
    <mergeCell ref="A15:B15"/>
    <mergeCell ref="A17:B17"/>
    <mergeCell ref="A18:B18"/>
    <mergeCell ref="A19:B19"/>
    <mergeCell ref="A20:B20"/>
    <mergeCell ref="A21:B21"/>
    <mergeCell ref="A22:B22"/>
    <mergeCell ref="A16:B16"/>
    <mergeCell ref="A2:C2"/>
    <mergeCell ref="A8:C8"/>
    <mergeCell ref="A9:B9"/>
    <mergeCell ref="A10:B10"/>
    <mergeCell ref="A24:B24"/>
    <mergeCell ref="A11:B11"/>
    <mergeCell ref="A12:B12"/>
    <mergeCell ref="A13:B13"/>
    <mergeCell ref="A14:B14"/>
    <mergeCell ref="A3:C3"/>
  </mergeCells>
  <pageMargins left="0.7" right="0.7" top="0.75" bottom="0.75" header="0.3" footer="0.3"/>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AB91C-D9DB-4BBE-953E-B8B75547A611}">
  <sheetPr codeName="Sheet13"/>
  <dimension ref="A1:E6"/>
  <sheetViews>
    <sheetView showGridLines="0" workbookViewId="0">
      <selection activeCell="A2" sqref="A2"/>
    </sheetView>
  </sheetViews>
  <sheetFormatPr defaultColWidth="9.1796875" defaultRowHeight="15.5" x14ac:dyDescent="0.35"/>
  <cols>
    <col min="1" max="1" width="19" style="157" customWidth="1"/>
    <col min="2" max="2" width="16.54296875" style="157" customWidth="1"/>
    <col min="3" max="3" width="17.81640625" style="157" customWidth="1"/>
    <col min="4" max="4" width="19.81640625" style="157" customWidth="1"/>
    <col min="5" max="5" width="22.54296875" style="157" customWidth="1"/>
    <col min="6" max="16384" width="9.1796875" style="157"/>
  </cols>
  <sheetData>
    <row r="1" spans="1:5" ht="11.25" customHeight="1" x14ac:dyDescent="0.35"/>
    <row r="2" spans="1:5" ht="32.25" customHeight="1" x14ac:dyDescent="0.35">
      <c r="A2" s="160" t="s">
        <v>23</v>
      </c>
      <c r="B2" s="161" t="s">
        <v>24</v>
      </c>
      <c r="C2" s="161" t="s">
        <v>25</v>
      </c>
      <c r="D2" s="161" t="s">
        <v>26</v>
      </c>
      <c r="E2" s="161" t="s">
        <v>27</v>
      </c>
    </row>
    <row r="3" spans="1:5" ht="61.5" customHeight="1" x14ac:dyDescent="0.35">
      <c r="A3" s="159" t="s">
        <v>28</v>
      </c>
      <c r="B3" s="162">
        <v>0.4</v>
      </c>
      <c r="C3" s="158">
        <v>0.5</v>
      </c>
      <c r="D3" s="158">
        <v>0.55000000000000004</v>
      </c>
      <c r="E3" s="158">
        <v>0.6</v>
      </c>
    </row>
    <row r="4" spans="1:5" ht="52.5" customHeight="1" x14ac:dyDescent="0.35">
      <c r="A4" s="230" t="s">
        <v>29</v>
      </c>
      <c r="B4" s="231"/>
      <c r="C4" s="231"/>
      <c r="D4" s="231"/>
      <c r="E4" s="232"/>
    </row>
    <row r="5" spans="1:5" ht="7.5" customHeight="1" x14ac:dyDescent="0.35">
      <c r="A5" s="233"/>
      <c r="B5" s="234"/>
      <c r="C5" s="234"/>
      <c r="D5" s="234"/>
      <c r="E5" s="235"/>
    </row>
    <row r="6" spans="1:5" ht="27.75" customHeight="1" x14ac:dyDescent="0.35">
      <c r="A6" s="236" t="s">
        <v>30</v>
      </c>
      <c r="B6" s="236"/>
      <c r="C6" s="236"/>
      <c r="D6" s="236"/>
      <c r="E6" s="236"/>
    </row>
  </sheetData>
  <sheetProtection algorithmName="SHA-512" hashValue="2bG1GmeHckMhA2Z1nBqC5Oy7mQaL3v7pSf5EHOdwPEsYQkqSHF/licoy2rVE3kiVHH8vak49G580DdvAGNgvpQ==" saltValue="z7skP+QgLQwPgu1bLRPskg==" spinCount="100000" sheet="1" objects="1" scenarios="1" formatCells="0"/>
  <mergeCells count="3">
    <mergeCell ref="A4:E4"/>
    <mergeCell ref="A5:E5"/>
    <mergeCell ref="A6:E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M47"/>
  <sheetViews>
    <sheetView showGridLines="0" zoomScale="85" zoomScaleNormal="85" workbookViewId="0">
      <selection activeCell="B2" sqref="B2:F2"/>
    </sheetView>
  </sheetViews>
  <sheetFormatPr defaultColWidth="9.1796875" defaultRowHeight="14" x14ac:dyDescent="0.3"/>
  <cols>
    <col min="1" max="1" width="2.54296875" style="5" customWidth="1"/>
    <col min="2" max="2" width="34.1796875" style="5" customWidth="1"/>
    <col min="3" max="6" width="25.81640625" style="5" customWidth="1"/>
    <col min="7" max="7" width="49.54296875" style="5" hidden="1" customWidth="1"/>
    <col min="8" max="8" width="4.54296875" style="5" customWidth="1"/>
    <col min="9" max="9" width="33.81640625" style="5" customWidth="1"/>
    <col min="10" max="13" width="25.81640625" style="5" customWidth="1"/>
    <col min="14" max="16384" width="9.1796875" style="5"/>
  </cols>
  <sheetData>
    <row r="1" spans="2:13" ht="8.25" customHeight="1" x14ac:dyDescent="0.3"/>
    <row r="2" spans="2:13" ht="24" customHeight="1" thickBot="1" x14ac:dyDescent="0.35">
      <c r="B2" s="237" t="s">
        <v>31</v>
      </c>
      <c r="C2" s="237"/>
      <c r="D2" s="237"/>
      <c r="E2" s="237"/>
      <c r="F2" s="237"/>
      <c r="I2" s="237" t="s">
        <v>231</v>
      </c>
      <c r="J2" s="237"/>
      <c r="K2" s="237"/>
      <c r="L2" s="237"/>
      <c r="M2" s="237"/>
    </row>
    <row r="3" spans="2:13" ht="29.5" thickBot="1" x14ac:dyDescent="0.4">
      <c r="B3" s="180" t="s">
        <v>32</v>
      </c>
      <c r="C3" s="181" t="s">
        <v>33</v>
      </c>
      <c r="D3" s="182" t="s">
        <v>34</v>
      </c>
      <c r="E3" s="182" t="s">
        <v>35</v>
      </c>
      <c r="F3" s="183" t="s">
        <v>36</v>
      </c>
      <c r="I3" s="180" t="s">
        <v>32</v>
      </c>
      <c r="J3" s="181" t="s">
        <v>33</v>
      </c>
      <c r="K3" s="182" t="s">
        <v>34</v>
      </c>
      <c r="L3" s="182" t="s">
        <v>35</v>
      </c>
      <c r="M3" s="183" t="s">
        <v>36</v>
      </c>
    </row>
    <row r="4" spans="2:13" ht="15" thickBot="1" x14ac:dyDescent="0.4">
      <c r="B4" s="264" t="s">
        <v>37</v>
      </c>
      <c r="C4" s="278"/>
      <c r="D4" s="278"/>
      <c r="E4" s="278"/>
      <c r="F4" s="279"/>
      <c r="I4" s="264" t="s">
        <v>37</v>
      </c>
      <c r="J4" s="265"/>
      <c r="K4" s="265"/>
      <c r="L4" s="265"/>
      <c r="M4" s="266"/>
    </row>
    <row r="5" spans="2:13" ht="14.5" x14ac:dyDescent="0.35">
      <c r="B5" s="95" t="s">
        <v>38</v>
      </c>
      <c r="C5" s="96">
        <v>165</v>
      </c>
      <c r="D5" s="97">
        <v>155</v>
      </c>
      <c r="E5" s="98">
        <v>140</v>
      </c>
      <c r="F5" s="131">
        <v>115</v>
      </c>
      <c r="I5" s="95" t="s">
        <v>38</v>
      </c>
      <c r="J5" s="102">
        <v>120</v>
      </c>
      <c r="K5" s="97">
        <v>100</v>
      </c>
      <c r="L5" s="97">
        <v>90</v>
      </c>
      <c r="M5" s="134">
        <f>K5/0.5*0.4</f>
        <v>80</v>
      </c>
    </row>
    <row r="6" spans="2:13" ht="14.5" x14ac:dyDescent="0.35">
      <c r="B6" s="95" t="s">
        <v>39</v>
      </c>
      <c r="C6" s="99">
        <v>150</v>
      </c>
      <c r="D6" s="100">
        <v>135</v>
      </c>
      <c r="E6" s="101">
        <v>120</v>
      </c>
      <c r="F6" s="132">
        <v>100</v>
      </c>
      <c r="I6" s="95" t="s">
        <v>39</v>
      </c>
      <c r="J6" s="103">
        <v>105</v>
      </c>
      <c r="K6" s="100">
        <v>90</v>
      </c>
      <c r="L6" s="100">
        <v>80</v>
      </c>
      <c r="M6" s="135">
        <v>75</v>
      </c>
    </row>
    <row r="7" spans="2:13" ht="14.5" x14ac:dyDescent="0.35">
      <c r="B7" s="95" t="s">
        <v>40</v>
      </c>
      <c r="C7" s="99">
        <v>270</v>
      </c>
      <c r="D7" s="100">
        <v>230</v>
      </c>
      <c r="E7" s="101">
        <v>220</v>
      </c>
      <c r="F7" s="132">
        <v>190</v>
      </c>
      <c r="I7" s="95" t="s">
        <v>40</v>
      </c>
      <c r="J7" s="103">
        <v>180</v>
      </c>
      <c r="K7" s="100">
        <f>230*0.65</f>
        <v>149.5</v>
      </c>
      <c r="L7" s="100">
        <f t="shared" ref="L7:L9" si="0">K7/0.5*0.45</f>
        <v>134.55000000000001</v>
      </c>
      <c r="M7" s="135">
        <f t="shared" ref="M7:M9" si="1">K7/0.5*0.4</f>
        <v>119.60000000000001</v>
      </c>
    </row>
    <row r="8" spans="2:13" ht="14.5" x14ac:dyDescent="0.35">
      <c r="B8" s="95" t="s">
        <v>41</v>
      </c>
      <c r="C8" s="99">
        <v>200</v>
      </c>
      <c r="D8" s="100">
        <v>180</v>
      </c>
      <c r="E8" s="101">
        <v>160</v>
      </c>
      <c r="F8" s="132">
        <v>140</v>
      </c>
      <c r="I8" s="95" t="s">
        <v>41</v>
      </c>
      <c r="J8" s="103">
        <v>145</v>
      </c>
      <c r="K8" s="100">
        <f>185*0.65</f>
        <v>120.25</v>
      </c>
      <c r="L8" s="100">
        <v>110</v>
      </c>
      <c r="M8" s="135">
        <v>95</v>
      </c>
    </row>
    <row r="9" spans="2:13" ht="15" thickBot="1" x14ac:dyDescent="0.4">
      <c r="B9" s="176" t="s">
        <v>42</v>
      </c>
      <c r="C9" s="175">
        <v>300</v>
      </c>
      <c r="D9" s="177">
        <v>240</v>
      </c>
      <c r="E9" s="178">
        <v>210</v>
      </c>
      <c r="F9" s="179">
        <v>160</v>
      </c>
      <c r="I9" s="176" t="s">
        <v>42</v>
      </c>
      <c r="J9" s="108">
        <v>190</v>
      </c>
      <c r="K9" s="106">
        <v>160</v>
      </c>
      <c r="L9" s="106">
        <f t="shared" si="0"/>
        <v>144</v>
      </c>
      <c r="M9" s="136">
        <f t="shared" si="1"/>
        <v>128</v>
      </c>
    </row>
    <row r="10" spans="2:13" ht="15" thickBot="1" x14ac:dyDescent="0.4">
      <c r="B10" s="267" t="s">
        <v>43</v>
      </c>
      <c r="C10" s="280"/>
      <c r="D10" s="280"/>
      <c r="E10" s="280"/>
      <c r="F10" s="281"/>
      <c r="I10" s="267" t="s">
        <v>43</v>
      </c>
      <c r="J10" s="268"/>
      <c r="K10" s="268"/>
      <c r="L10" s="268"/>
      <c r="M10" s="269"/>
    </row>
    <row r="11" spans="2:13" ht="14.5" x14ac:dyDescent="0.35">
      <c r="B11" s="95" t="s">
        <v>44</v>
      </c>
      <c r="C11" s="102">
        <v>150</v>
      </c>
      <c r="D11" s="97">
        <v>130</v>
      </c>
      <c r="E11" s="98">
        <v>120</v>
      </c>
      <c r="F11" s="131">
        <v>90</v>
      </c>
      <c r="I11" s="95" t="s">
        <v>44</v>
      </c>
      <c r="J11" s="102"/>
      <c r="K11" s="97"/>
      <c r="L11" s="98"/>
      <c r="M11" s="131"/>
    </row>
    <row r="12" spans="2:13" ht="14.5" x14ac:dyDescent="0.35">
      <c r="B12" s="95" t="s">
        <v>45</v>
      </c>
      <c r="C12" s="103">
        <v>130</v>
      </c>
      <c r="D12" s="100">
        <v>110</v>
      </c>
      <c r="E12" s="101">
        <v>100</v>
      </c>
      <c r="F12" s="132">
        <v>80</v>
      </c>
      <c r="I12" s="95" t="s">
        <v>45</v>
      </c>
      <c r="J12" s="103"/>
      <c r="K12" s="100"/>
      <c r="L12" s="101"/>
      <c r="M12" s="132"/>
    </row>
    <row r="13" spans="2:13" ht="14.5" x14ac:dyDescent="0.35">
      <c r="B13" s="95" t="s">
        <v>46</v>
      </c>
      <c r="C13" s="99">
        <v>70</v>
      </c>
      <c r="D13" s="100">
        <v>60</v>
      </c>
      <c r="E13" s="101">
        <v>50</v>
      </c>
      <c r="F13" s="132">
        <v>40</v>
      </c>
      <c r="I13" s="95" t="s">
        <v>46</v>
      </c>
      <c r="J13" s="99"/>
      <c r="K13" s="100" t="s">
        <v>47</v>
      </c>
      <c r="L13" s="101"/>
      <c r="M13" s="132"/>
    </row>
    <row r="14" spans="2:13" ht="14.5" x14ac:dyDescent="0.35">
      <c r="B14" s="95" t="s">
        <v>48</v>
      </c>
      <c r="C14" s="99">
        <v>45</v>
      </c>
      <c r="D14" s="100">
        <v>40</v>
      </c>
      <c r="E14" s="101">
        <v>35</v>
      </c>
      <c r="F14" s="132">
        <v>30</v>
      </c>
      <c r="I14" s="95" t="s">
        <v>48</v>
      </c>
      <c r="J14" s="99"/>
      <c r="K14" s="100"/>
      <c r="L14" s="101"/>
      <c r="M14" s="132"/>
    </row>
    <row r="15" spans="2:13" ht="15" thickBot="1" x14ac:dyDescent="0.4">
      <c r="B15" s="104" t="s">
        <v>49</v>
      </c>
      <c r="C15" s="105">
        <v>45</v>
      </c>
      <c r="D15" s="106">
        <v>40</v>
      </c>
      <c r="E15" s="107">
        <v>35</v>
      </c>
      <c r="F15" s="133">
        <v>30</v>
      </c>
      <c r="I15" s="104" t="s">
        <v>49</v>
      </c>
      <c r="J15" s="105"/>
      <c r="K15" s="106"/>
      <c r="L15" s="107"/>
      <c r="M15" s="133"/>
    </row>
    <row r="16" spans="2:13" ht="15" thickBot="1" x14ac:dyDescent="0.4">
      <c r="B16" s="270" t="s">
        <v>50</v>
      </c>
      <c r="C16" s="271"/>
      <c r="D16" s="271"/>
      <c r="E16" s="271"/>
      <c r="F16" s="272"/>
      <c r="I16" s="270" t="s">
        <v>50</v>
      </c>
      <c r="J16" s="271"/>
      <c r="K16" s="271"/>
      <c r="L16" s="271"/>
      <c r="M16" s="272"/>
    </row>
    <row r="17" spans="2:13" ht="14.5" x14ac:dyDescent="0.35">
      <c r="B17" s="95" t="s">
        <v>51</v>
      </c>
      <c r="C17" s="102">
        <v>450</v>
      </c>
      <c r="D17" s="97">
        <v>375</v>
      </c>
      <c r="E17" s="98">
        <v>340</v>
      </c>
      <c r="F17" s="131">
        <v>300</v>
      </c>
      <c r="I17" s="95" t="s">
        <v>51</v>
      </c>
      <c r="J17" s="102">
        <v>295</v>
      </c>
      <c r="K17" s="97">
        <v>245</v>
      </c>
      <c r="L17" s="125">
        <v>230</v>
      </c>
      <c r="M17" s="134">
        <v>210</v>
      </c>
    </row>
    <row r="18" spans="2:13" ht="14.5" x14ac:dyDescent="0.35">
      <c r="B18" s="95" t="s">
        <v>52</v>
      </c>
      <c r="C18" s="103">
        <v>280</v>
      </c>
      <c r="D18" s="100">
        <v>230</v>
      </c>
      <c r="E18" s="101">
        <v>210</v>
      </c>
      <c r="F18" s="132">
        <v>185</v>
      </c>
      <c r="I18" s="95" t="s">
        <v>52</v>
      </c>
      <c r="J18" s="103">
        <v>180</v>
      </c>
      <c r="K18" s="100">
        <v>149.5</v>
      </c>
      <c r="L18" s="126">
        <v>140</v>
      </c>
      <c r="M18" s="135">
        <v>129.5</v>
      </c>
    </row>
    <row r="19" spans="2:13" ht="14.5" x14ac:dyDescent="0.35">
      <c r="B19" s="95" t="s">
        <v>53</v>
      </c>
      <c r="C19" s="103">
        <v>180</v>
      </c>
      <c r="D19" s="100">
        <v>150</v>
      </c>
      <c r="E19" s="101">
        <v>135</v>
      </c>
      <c r="F19" s="132">
        <v>120</v>
      </c>
      <c r="I19" s="95" t="s">
        <v>53</v>
      </c>
      <c r="J19" s="103">
        <v>120</v>
      </c>
      <c r="K19" s="100">
        <v>100</v>
      </c>
      <c r="L19" s="126">
        <v>90.45</v>
      </c>
      <c r="M19" s="135">
        <v>85</v>
      </c>
    </row>
    <row r="20" spans="2:13" ht="15" thickBot="1" x14ac:dyDescent="0.4">
      <c r="B20" s="95" t="s">
        <v>54</v>
      </c>
      <c r="C20" s="108">
        <v>105</v>
      </c>
      <c r="D20" s="106">
        <v>90</v>
      </c>
      <c r="E20" s="107">
        <v>80</v>
      </c>
      <c r="F20" s="133">
        <v>70</v>
      </c>
      <c r="I20" s="95" t="s">
        <v>54</v>
      </c>
      <c r="J20" s="108">
        <v>70</v>
      </c>
      <c r="K20" s="106">
        <v>60</v>
      </c>
      <c r="L20" s="127">
        <v>55</v>
      </c>
      <c r="M20" s="136">
        <v>50</v>
      </c>
    </row>
    <row r="21" spans="2:13" ht="15" thickBot="1" x14ac:dyDescent="0.4">
      <c r="B21" s="273" t="s">
        <v>55</v>
      </c>
      <c r="C21" s="274"/>
      <c r="D21" s="274"/>
      <c r="E21" s="274"/>
      <c r="F21" s="275"/>
      <c r="I21" s="273" t="s">
        <v>55</v>
      </c>
      <c r="J21" s="274"/>
      <c r="K21" s="274"/>
      <c r="L21" s="274"/>
      <c r="M21" s="275"/>
    </row>
    <row r="22" spans="2:13" ht="14.5" x14ac:dyDescent="0.35">
      <c r="B22" s="109" t="s">
        <v>56</v>
      </c>
      <c r="C22" s="276" t="s">
        <v>57</v>
      </c>
      <c r="D22" s="276"/>
      <c r="E22" s="276"/>
      <c r="F22" s="277"/>
      <c r="I22" s="109" t="s">
        <v>56</v>
      </c>
      <c r="J22" s="276" t="s">
        <v>57</v>
      </c>
      <c r="K22" s="276"/>
      <c r="L22" s="276"/>
      <c r="M22" s="277"/>
    </row>
    <row r="23" spans="2:13" ht="14.5" x14ac:dyDescent="0.35">
      <c r="B23" s="110" t="s">
        <v>58</v>
      </c>
      <c r="C23" s="111">
        <v>180</v>
      </c>
      <c r="D23" s="195">
        <v>150</v>
      </c>
      <c r="E23" s="196">
        <v>125</v>
      </c>
      <c r="F23" s="197">
        <v>110</v>
      </c>
      <c r="I23" s="110" t="s">
        <v>58</v>
      </c>
      <c r="J23" s="111">
        <v>120</v>
      </c>
      <c r="K23" s="195">
        <v>100</v>
      </c>
      <c r="L23" s="128">
        <v>90</v>
      </c>
      <c r="M23" s="137">
        <v>80</v>
      </c>
    </row>
    <row r="24" spans="2:13" ht="14.5" x14ac:dyDescent="0.35">
      <c r="B24" s="110" t="s">
        <v>59</v>
      </c>
      <c r="C24" s="112">
        <v>100</v>
      </c>
      <c r="D24" s="100">
        <v>80</v>
      </c>
      <c r="E24" s="101">
        <v>70</v>
      </c>
      <c r="F24" s="132">
        <v>60</v>
      </c>
      <c r="I24" s="110" t="s">
        <v>59</v>
      </c>
      <c r="J24" s="112">
        <v>65</v>
      </c>
      <c r="K24" s="100">
        <v>50</v>
      </c>
      <c r="L24" s="126">
        <v>45</v>
      </c>
      <c r="M24" s="138">
        <v>40</v>
      </c>
    </row>
    <row r="25" spans="2:13" ht="14.5" x14ac:dyDescent="0.35">
      <c r="B25" s="113" t="s">
        <v>60</v>
      </c>
      <c r="C25" s="112">
        <v>220</v>
      </c>
      <c r="D25" s="114">
        <v>180</v>
      </c>
      <c r="E25" s="115">
        <v>140</v>
      </c>
      <c r="F25" s="141">
        <v>120</v>
      </c>
      <c r="I25" s="113" t="s">
        <v>60</v>
      </c>
      <c r="J25" s="112">
        <v>140</v>
      </c>
      <c r="K25" s="100">
        <v>115</v>
      </c>
      <c r="L25" s="129">
        <v>100</v>
      </c>
      <c r="M25" s="139">
        <v>85</v>
      </c>
    </row>
    <row r="26" spans="2:13" ht="14.5" x14ac:dyDescent="0.35">
      <c r="B26" s="116" t="s">
        <v>61</v>
      </c>
      <c r="C26" s="117">
        <v>125</v>
      </c>
      <c r="D26" s="118">
        <v>110</v>
      </c>
      <c r="E26" s="119">
        <v>80</v>
      </c>
      <c r="F26" s="142">
        <v>50</v>
      </c>
      <c r="I26" s="116" t="s">
        <v>61</v>
      </c>
      <c r="J26" s="117">
        <v>85</v>
      </c>
      <c r="K26" s="118">
        <v>70</v>
      </c>
      <c r="L26" s="130">
        <v>65</v>
      </c>
      <c r="M26" s="140">
        <v>35</v>
      </c>
    </row>
    <row r="27" spans="2:13" ht="15" thickBot="1" x14ac:dyDescent="0.4">
      <c r="B27" s="120" t="s">
        <v>62</v>
      </c>
      <c r="C27" s="262" t="s">
        <v>63</v>
      </c>
      <c r="D27" s="262"/>
      <c r="E27" s="262"/>
      <c r="F27" s="263"/>
      <c r="I27" s="120" t="s">
        <v>62</v>
      </c>
      <c r="J27" s="262" t="s">
        <v>63</v>
      </c>
      <c r="K27" s="262"/>
      <c r="L27" s="262"/>
      <c r="M27" s="263"/>
    </row>
    <row r="28" spans="2:13" ht="15" thickBot="1" x14ac:dyDescent="0.4">
      <c r="B28" s="238" t="s">
        <v>64</v>
      </c>
      <c r="C28" s="239"/>
      <c r="D28" s="239"/>
      <c r="E28" s="239"/>
      <c r="F28" s="240"/>
      <c r="I28" s="238" t="s">
        <v>64</v>
      </c>
      <c r="J28" s="239"/>
      <c r="K28" s="239"/>
      <c r="L28" s="239"/>
      <c r="M28" s="240"/>
    </row>
    <row r="29" spans="2:13" ht="14.5" x14ac:dyDescent="0.35">
      <c r="B29" s="110" t="s">
        <v>65</v>
      </c>
      <c r="C29" s="286" t="s">
        <v>63</v>
      </c>
      <c r="D29" s="286"/>
      <c r="E29" s="286"/>
      <c r="F29" s="286"/>
      <c r="I29" s="121" t="s">
        <v>65</v>
      </c>
      <c r="J29" s="241" t="s">
        <v>63</v>
      </c>
      <c r="K29" s="242"/>
      <c r="L29" s="242"/>
      <c r="M29" s="243"/>
    </row>
    <row r="30" spans="2:13" ht="14.5" x14ac:dyDescent="0.35">
      <c r="B30" s="110" t="s">
        <v>66</v>
      </c>
      <c r="C30" s="111">
        <v>55</v>
      </c>
      <c r="D30" s="195">
        <v>50</v>
      </c>
      <c r="E30" s="196">
        <v>45</v>
      </c>
      <c r="F30" s="197">
        <v>35</v>
      </c>
      <c r="I30" s="121" t="s">
        <v>66</v>
      </c>
      <c r="J30" s="244"/>
      <c r="K30" s="245"/>
      <c r="L30" s="245"/>
      <c r="M30" s="246"/>
    </row>
    <row r="31" spans="2:13" ht="29.5" thickBot="1" x14ac:dyDescent="0.4">
      <c r="B31" s="194" t="s">
        <v>228</v>
      </c>
      <c r="C31" s="108">
        <v>55</v>
      </c>
      <c r="D31" s="106">
        <v>50</v>
      </c>
      <c r="E31" s="107">
        <v>45</v>
      </c>
      <c r="F31" s="133">
        <v>35</v>
      </c>
      <c r="I31" s="193" t="s">
        <v>228</v>
      </c>
      <c r="J31" s="247"/>
      <c r="K31" s="248"/>
      <c r="L31" s="248"/>
      <c r="M31" s="249"/>
    </row>
    <row r="32" spans="2:13" ht="15" thickBot="1" x14ac:dyDescent="0.4">
      <c r="B32" s="250" t="s">
        <v>67</v>
      </c>
      <c r="C32" s="283"/>
      <c r="D32" s="283"/>
      <c r="E32" s="283"/>
      <c r="F32" s="284"/>
      <c r="I32" s="250" t="s">
        <v>67</v>
      </c>
      <c r="J32" s="251"/>
      <c r="K32" s="251"/>
      <c r="L32" s="251"/>
      <c r="M32" s="252"/>
    </row>
    <row r="33" spans="2:13" ht="14.5" x14ac:dyDescent="0.35">
      <c r="B33" s="95" t="s">
        <v>229</v>
      </c>
      <c r="C33" s="253" t="s">
        <v>63</v>
      </c>
      <c r="D33" s="254"/>
      <c r="E33" s="254"/>
      <c r="F33" s="255"/>
      <c r="I33" s="95" t="s">
        <v>229</v>
      </c>
      <c r="J33" s="253" t="s">
        <v>63</v>
      </c>
      <c r="K33" s="254"/>
      <c r="L33" s="254"/>
      <c r="M33" s="255"/>
    </row>
    <row r="34" spans="2:13" ht="14.5" x14ac:dyDescent="0.35">
      <c r="B34" s="95" t="s">
        <v>68</v>
      </c>
      <c r="C34" s="256"/>
      <c r="D34" s="257"/>
      <c r="E34" s="257"/>
      <c r="F34" s="258"/>
      <c r="I34" s="95" t="s">
        <v>68</v>
      </c>
      <c r="J34" s="256"/>
      <c r="K34" s="257"/>
      <c r="L34" s="257"/>
      <c r="M34" s="258"/>
    </row>
    <row r="35" spans="2:13" ht="14.5" x14ac:dyDescent="0.35">
      <c r="B35" s="95" t="s">
        <v>69</v>
      </c>
      <c r="C35" s="256"/>
      <c r="D35" s="257"/>
      <c r="E35" s="257"/>
      <c r="F35" s="258"/>
      <c r="I35" s="95" t="s">
        <v>69</v>
      </c>
      <c r="J35" s="256"/>
      <c r="K35" s="257"/>
      <c r="L35" s="257"/>
      <c r="M35" s="258"/>
    </row>
    <row r="36" spans="2:13" ht="15" thickBot="1" x14ac:dyDescent="0.4">
      <c r="B36" s="122"/>
      <c r="C36" s="259"/>
      <c r="D36" s="260"/>
      <c r="E36" s="260"/>
      <c r="F36" s="261"/>
      <c r="I36" s="122"/>
      <c r="J36" s="259"/>
      <c r="K36" s="260"/>
      <c r="L36" s="260"/>
      <c r="M36" s="261"/>
    </row>
    <row r="37" spans="2:13" ht="14.5" x14ac:dyDescent="0.35">
      <c r="B37"/>
      <c r="C37" s="123"/>
      <c r="D37" s="124"/>
      <c r="E37" s="124"/>
      <c r="F37" s="124"/>
    </row>
    <row r="38" spans="2:13" ht="14.5" x14ac:dyDescent="0.35">
      <c r="B38" s="174" t="s">
        <v>70</v>
      </c>
      <c r="C38" s="123"/>
      <c r="D38" s="124"/>
      <c r="E38" s="124"/>
      <c r="F38" s="124"/>
    </row>
    <row r="39" spans="2:13" ht="14.5" x14ac:dyDescent="0.35">
      <c r="B39" t="s">
        <v>71</v>
      </c>
      <c r="C39" s="123"/>
      <c r="D39" s="173" t="s">
        <v>72</v>
      </c>
      <c r="E39" s="124"/>
      <c r="F39" s="124"/>
    </row>
    <row r="40" spans="2:13" ht="14.5" x14ac:dyDescent="0.35">
      <c r="B40" t="s">
        <v>232</v>
      </c>
      <c r="C40" s="123"/>
      <c r="D40" s="173" t="s">
        <v>73</v>
      </c>
      <c r="E40" s="124"/>
      <c r="F40" s="124"/>
    </row>
    <row r="41" spans="2:13" ht="14.5" x14ac:dyDescent="0.35">
      <c r="B41" t="s">
        <v>74</v>
      </c>
      <c r="C41" s="123"/>
      <c r="D41" s="173" t="s">
        <v>75</v>
      </c>
      <c r="E41" s="124"/>
      <c r="F41" s="124"/>
    </row>
    <row r="42" spans="2:13" ht="14.5" x14ac:dyDescent="0.35">
      <c r="B42" t="s">
        <v>76</v>
      </c>
      <c r="C42" s="123"/>
      <c r="D42" s="173" t="s">
        <v>77</v>
      </c>
      <c r="E42" s="124"/>
      <c r="F42" s="124"/>
    </row>
    <row r="43" spans="2:13" ht="14.5" x14ac:dyDescent="0.35">
      <c r="B43" t="s">
        <v>78</v>
      </c>
      <c r="C43" s="123"/>
      <c r="D43" s="124"/>
      <c r="E43" s="124"/>
      <c r="F43" s="124"/>
    </row>
    <row r="44" spans="2:13" ht="14.5" x14ac:dyDescent="0.35">
      <c r="B44"/>
      <c r="C44" s="123"/>
      <c r="D44" s="124"/>
      <c r="E44" s="124"/>
      <c r="F44" s="124"/>
    </row>
    <row r="45" spans="2:13" ht="14.5" x14ac:dyDescent="0.35">
      <c r="B45" s="174" t="s">
        <v>79</v>
      </c>
      <c r="C45" s="123"/>
      <c r="D45" s="124"/>
      <c r="E45" s="124"/>
      <c r="F45" s="124"/>
    </row>
    <row r="46" spans="2:13" ht="36" customHeight="1" x14ac:dyDescent="0.35">
      <c r="B46" s="285" t="s">
        <v>80</v>
      </c>
      <c r="C46" s="285"/>
      <c r="D46" s="285"/>
      <c r="E46" s="285"/>
      <c r="F46" s="285"/>
    </row>
    <row r="47" spans="2:13" ht="47.25" customHeight="1" x14ac:dyDescent="0.3">
      <c r="B47" s="282" t="s">
        <v>81</v>
      </c>
      <c r="C47" s="282"/>
      <c r="D47" s="282"/>
      <c r="E47" s="282"/>
      <c r="F47" s="282"/>
    </row>
  </sheetData>
  <sheetProtection algorithmName="SHA-512" hashValue="KcKceg7giaz0jJjQyWijJ3QEC5IlX89tMaFcoU6Pwp161anDXopbzO4olF6rre0zSRozuOykVoWMQcznce6o2g==" saltValue="Mo+TDLX4P0jJA/mnd9hLOQ==" spinCount="100000" sheet="1" objects="1" scenarios="1" formatCells="0"/>
  <mergeCells count="24">
    <mergeCell ref="C22:F22"/>
    <mergeCell ref="B47:F47"/>
    <mergeCell ref="B32:F32"/>
    <mergeCell ref="C33:F36"/>
    <mergeCell ref="C27:F27"/>
    <mergeCell ref="B28:F28"/>
    <mergeCell ref="B46:F46"/>
    <mergeCell ref="C29:F29"/>
    <mergeCell ref="B2:F2"/>
    <mergeCell ref="I28:M28"/>
    <mergeCell ref="J29:M31"/>
    <mergeCell ref="I32:M32"/>
    <mergeCell ref="J33:M36"/>
    <mergeCell ref="J27:M27"/>
    <mergeCell ref="I4:M4"/>
    <mergeCell ref="I10:M10"/>
    <mergeCell ref="I16:M16"/>
    <mergeCell ref="I21:M21"/>
    <mergeCell ref="J22:M22"/>
    <mergeCell ref="I2:M2"/>
    <mergeCell ref="B4:F4"/>
    <mergeCell ref="B10:F10"/>
    <mergeCell ref="B16:F16"/>
    <mergeCell ref="B21:F21"/>
  </mergeCells>
  <printOptions gridLines="1"/>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5D8F6-86CD-44E6-8B7E-3ED0DEEBC922}">
  <dimension ref="A1:F20"/>
  <sheetViews>
    <sheetView workbookViewId="0">
      <selection activeCell="G11" sqref="G11"/>
    </sheetView>
  </sheetViews>
  <sheetFormatPr defaultRowHeight="14.5" x14ac:dyDescent="0.35"/>
  <cols>
    <col min="1" max="1" width="29.453125" customWidth="1"/>
    <col min="2" max="2" width="15.36328125" customWidth="1"/>
    <col min="3" max="6" width="20.81640625" customWidth="1"/>
  </cols>
  <sheetData>
    <row r="1" spans="1:6" ht="15.5" x14ac:dyDescent="0.35">
      <c r="A1" s="152" t="s">
        <v>82</v>
      </c>
      <c r="B1" s="152" t="s">
        <v>83</v>
      </c>
      <c r="C1" s="168" t="s">
        <v>84</v>
      </c>
      <c r="D1" s="168" t="s">
        <v>85</v>
      </c>
      <c r="E1" s="168" t="s">
        <v>26</v>
      </c>
      <c r="F1" s="168" t="s">
        <v>27</v>
      </c>
    </row>
    <row r="2" spans="1:6" ht="15.5" x14ac:dyDescent="0.35">
      <c r="A2" s="167" t="s">
        <v>237</v>
      </c>
      <c r="B2" s="287" t="s">
        <v>86</v>
      </c>
      <c r="C2" s="169">
        <v>0.9</v>
      </c>
      <c r="D2" s="71">
        <v>0.8</v>
      </c>
      <c r="E2" s="71">
        <v>0.74</v>
      </c>
      <c r="F2" s="71">
        <v>0.68</v>
      </c>
    </row>
    <row r="3" spans="1:6" ht="15.5" x14ac:dyDescent="0.35">
      <c r="A3" s="170" t="s">
        <v>87</v>
      </c>
      <c r="B3" s="287"/>
      <c r="C3" s="169">
        <v>0.9</v>
      </c>
      <c r="D3" s="71">
        <v>0.8</v>
      </c>
      <c r="E3" s="71">
        <v>0.75</v>
      </c>
      <c r="F3" s="71">
        <v>0.7</v>
      </c>
    </row>
    <row r="4" spans="1:6" ht="15.5" x14ac:dyDescent="0.35">
      <c r="A4" s="171" t="s">
        <v>88</v>
      </c>
      <c r="B4" s="287"/>
      <c r="C4" s="169">
        <v>0.9</v>
      </c>
      <c r="D4" s="71">
        <v>0.8</v>
      </c>
      <c r="E4" s="71">
        <v>0.75</v>
      </c>
      <c r="F4" s="71">
        <v>0.7</v>
      </c>
    </row>
    <row r="5" spans="1:6" ht="28" x14ac:dyDescent="0.35">
      <c r="A5" s="171" t="s">
        <v>89</v>
      </c>
      <c r="B5" s="287"/>
      <c r="C5" s="169">
        <v>0.9</v>
      </c>
      <c r="D5" s="71">
        <v>0.8</v>
      </c>
      <c r="E5" s="71">
        <v>0.78</v>
      </c>
      <c r="F5" s="71">
        <v>0.75</v>
      </c>
    </row>
    <row r="6" spans="1:6" ht="28" x14ac:dyDescent="0.35">
      <c r="A6" s="171" t="s">
        <v>90</v>
      </c>
      <c r="B6" s="287"/>
      <c r="C6" s="169">
        <v>0.9</v>
      </c>
      <c r="D6" s="71">
        <v>0.8</v>
      </c>
      <c r="E6" s="71">
        <v>0.75</v>
      </c>
      <c r="F6" s="71">
        <v>0.7</v>
      </c>
    </row>
    <row r="7" spans="1:6" ht="28" x14ac:dyDescent="0.35">
      <c r="A7" s="171" t="s">
        <v>91</v>
      </c>
      <c r="B7" s="287"/>
      <c r="C7" s="169">
        <v>0.9</v>
      </c>
      <c r="D7" s="71">
        <v>0.8</v>
      </c>
      <c r="E7" s="71">
        <v>0.75</v>
      </c>
      <c r="F7" s="71">
        <v>0.7</v>
      </c>
    </row>
    <row r="9" spans="1:6" ht="17.5" x14ac:dyDescent="0.35">
      <c r="A9" s="72" t="s">
        <v>233</v>
      </c>
      <c r="B9" s="72"/>
      <c r="C9" s="72"/>
      <c r="D9" s="72"/>
      <c r="E9" s="72"/>
      <c r="F9" s="151"/>
    </row>
    <row r="10" spans="1:6" x14ac:dyDescent="0.35">
      <c r="A10" s="5"/>
      <c r="B10" s="5"/>
      <c r="C10" s="5"/>
      <c r="D10" s="5"/>
      <c r="E10" s="5"/>
      <c r="F10" s="5"/>
    </row>
    <row r="11" spans="1:6" x14ac:dyDescent="0.35">
      <c r="A11" s="5"/>
      <c r="B11" s="5"/>
      <c r="C11" s="5"/>
      <c r="D11" s="5"/>
      <c r="E11" s="5"/>
      <c r="F11" s="5"/>
    </row>
    <row r="12" spans="1:6" ht="15.5" x14ac:dyDescent="0.35">
      <c r="A12" s="152" t="s">
        <v>83</v>
      </c>
      <c r="B12" s="152" t="s">
        <v>84</v>
      </c>
      <c r="C12" s="152" t="s">
        <v>85</v>
      </c>
      <c r="D12" s="152" t="s">
        <v>26</v>
      </c>
      <c r="E12" s="152" t="s">
        <v>27</v>
      </c>
      <c r="F12" s="5"/>
    </row>
    <row r="13" spans="1:6" ht="15.5" x14ac:dyDescent="0.35">
      <c r="A13" s="149" t="s">
        <v>92</v>
      </c>
      <c r="B13" s="150">
        <v>0.25</v>
      </c>
      <c r="C13" s="150">
        <v>0.2</v>
      </c>
      <c r="D13" s="150">
        <v>0.18</v>
      </c>
      <c r="E13" s="150">
        <v>0.16</v>
      </c>
      <c r="F13" s="5"/>
    </row>
    <row r="14" spans="1:6" x14ac:dyDescent="0.35">
      <c r="A14" s="5"/>
      <c r="B14" s="5"/>
      <c r="C14" s="5"/>
      <c r="D14" s="5"/>
      <c r="E14" s="5"/>
      <c r="F14" s="5"/>
    </row>
    <row r="15" spans="1:6" ht="161.25" customHeight="1" x14ac:dyDescent="0.35">
      <c r="A15" s="282" t="s">
        <v>234</v>
      </c>
      <c r="B15" s="282"/>
      <c r="C15" s="282"/>
      <c r="D15" s="282"/>
      <c r="E15" s="282"/>
      <c r="F15" s="282"/>
    </row>
    <row r="17" spans="1:5" x14ac:dyDescent="0.35">
      <c r="A17" s="187" t="s">
        <v>93</v>
      </c>
      <c r="B17" s="187"/>
      <c r="C17" s="187"/>
      <c r="D17" s="187"/>
      <c r="E17" s="187"/>
    </row>
    <row r="18" spans="1:5" ht="15.5" x14ac:dyDescent="0.35">
      <c r="A18" s="188"/>
      <c r="B18" s="288" t="s">
        <v>94</v>
      </c>
      <c r="C18" s="288"/>
      <c r="D18" s="288"/>
      <c r="E18" s="288"/>
    </row>
    <row r="19" spans="1:5" ht="15.5" x14ac:dyDescent="0.35">
      <c r="A19" s="188" t="s">
        <v>95</v>
      </c>
      <c r="B19" s="189" t="s">
        <v>84</v>
      </c>
      <c r="C19" s="190" t="s">
        <v>85</v>
      </c>
      <c r="D19" s="190" t="s">
        <v>26</v>
      </c>
      <c r="E19" s="190" t="s">
        <v>27</v>
      </c>
    </row>
    <row r="20" spans="1:5" ht="15.5" x14ac:dyDescent="0.35">
      <c r="A20" s="191" t="s">
        <v>227</v>
      </c>
      <c r="B20" s="192">
        <v>0.35</v>
      </c>
      <c r="C20" s="192">
        <v>0.32</v>
      </c>
      <c r="D20" s="192">
        <v>0.28000000000000003</v>
      </c>
      <c r="E20" s="192">
        <v>0.25</v>
      </c>
    </row>
  </sheetData>
  <sheetProtection formatCells="0"/>
  <mergeCells count="3">
    <mergeCell ref="B2:B7"/>
    <mergeCell ref="A15:F15"/>
    <mergeCell ref="B18:E1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4EC60-909E-4826-8357-60ED0FE53076}">
  <sheetPr codeName="Sheet3">
    <pageSetUpPr fitToPage="1"/>
  </sheetPr>
  <dimension ref="A1:D42"/>
  <sheetViews>
    <sheetView showGridLines="0" topLeftCell="A30" zoomScale="80" zoomScaleNormal="80" workbookViewId="0">
      <selection activeCell="B5" sqref="B5"/>
    </sheetView>
  </sheetViews>
  <sheetFormatPr defaultColWidth="9.1796875" defaultRowHeight="14" x14ac:dyDescent="0.3"/>
  <cols>
    <col min="1" max="1" width="50.453125" style="5" customWidth="1"/>
    <col min="2" max="2" width="22.1796875" style="5" customWidth="1"/>
    <col min="3" max="3" width="19.1796875" style="5" customWidth="1"/>
    <col min="4" max="4" width="19.54296875" style="5" customWidth="1"/>
    <col min="5" max="16384" width="9.1796875" style="5"/>
  </cols>
  <sheetData>
    <row r="1" spans="1:4" s="77" customFormat="1" ht="129" customHeight="1" x14ac:dyDescent="0.4">
      <c r="A1" s="294" t="s">
        <v>96</v>
      </c>
      <c r="B1" s="295"/>
      <c r="C1" s="292" t="s">
        <v>97</v>
      </c>
      <c r="D1" s="293"/>
    </row>
    <row r="2" spans="1:4" ht="18.75" customHeight="1" x14ac:dyDescent="0.3"/>
    <row r="3" spans="1:4" ht="18" customHeight="1" x14ac:dyDescent="0.3">
      <c r="A3" s="290" t="s">
        <v>98</v>
      </c>
      <c r="B3" s="291" t="s">
        <v>99</v>
      </c>
      <c r="C3" s="291"/>
      <c r="D3" s="291" t="s">
        <v>100</v>
      </c>
    </row>
    <row r="4" spans="1:4" ht="17.25" customHeight="1" x14ac:dyDescent="0.3">
      <c r="A4" s="290"/>
      <c r="B4" s="24" t="s">
        <v>101</v>
      </c>
      <c r="C4" s="24" t="s">
        <v>102</v>
      </c>
      <c r="D4" s="291"/>
    </row>
    <row r="5" spans="1:4" ht="21.75" customHeight="1" x14ac:dyDescent="0.3">
      <c r="A5" s="80" t="s">
        <v>103</v>
      </c>
      <c r="B5" s="209"/>
      <c r="C5" s="210"/>
      <c r="D5" s="81" t="s">
        <v>104</v>
      </c>
    </row>
    <row r="6" spans="1:4" ht="24" customHeight="1" x14ac:dyDescent="0.3">
      <c r="A6" s="80" t="s">
        <v>105</v>
      </c>
      <c r="B6" s="211"/>
      <c r="C6" s="210"/>
      <c r="D6" s="81" t="s">
        <v>106</v>
      </c>
    </row>
    <row r="7" spans="1:4" ht="36" customHeight="1" x14ac:dyDescent="0.3">
      <c r="A7" s="80" t="s">
        <v>107</v>
      </c>
      <c r="B7" s="209"/>
      <c r="C7" s="210"/>
      <c r="D7" s="81" t="s">
        <v>108</v>
      </c>
    </row>
    <row r="8" spans="1:4" ht="22.5" customHeight="1" x14ac:dyDescent="0.3">
      <c r="A8" s="80" t="s">
        <v>109</v>
      </c>
      <c r="B8" s="209"/>
      <c r="C8" s="210"/>
      <c r="D8" s="82" t="s">
        <v>110</v>
      </c>
    </row>
    <row r="9" spans="1:4" ht="23.25" customHeight="1" x14ac:dyDescent="0.3">
      <c r="A9" s="80" t="s">
        <v>111</v>
      </c>
      <c r="B9" s="209"/>
      <c r="C9" s="210"/>
      <c r="D9" s="82" t="s">
        <v>110</v>
      </c>
    </row>
    <row r="10" spans="1:4" ht="22.5" customHeight="1" x14ac:dyDescent="0.3">
      <c r="A10" s="80" t="s">
        <v>112</v>
      </c>
      <c r="B10" s="209"/>
      <c r="C10" s="210"/>
      <c r="D10" s="82" t="s">
        <v>110</v>
      </c>
    </row>
    <row r="11" spans="1:4" ht="24" customHeight="1" x14ac:dyDescent="0.3">
      <c r="A11" s="80" t="s">
        <v>113</v>
      </c>
      <c r="B11" s="212"/>
      <c r="C11" s="213"/>
      <c r="D11" s="81" t="s">
        <v>114</v>
      </c>
    </row>
    <row r="12" spans="1:4" ht="25.5" customHeight="1" x14ac:dyDescent="0.3">
      <c r="A12" s="80" t="s">
        <v>115</v>
      </c>
      <c r="B12" s="211"/>
      <c r="C12" s="214"/>
      <c r="D12" s="81" t="s">
        <v>116</v>
      </c>
    </row>
    <row r="13" spans="1:4" ht="26.25" customHeight="1" x14ac:dyDescent="0.3">
      <c r="A13" s="80" t="s">
        <v>117</v>
      </c>
      <c r="B13" s="209"/>
      <c r="C13" s="210"/>
      <c r="D13" s="81" t="s">
        <v>118</v>
      </c>
    </row>
    <row r="14" spans="1:4" ht="25.5" customHeight="1" x14ac:dyDescent="0.3">
      <c r="A14" s="80" t="s">
        <v>119</v>
      </c>
      <c r="B14" s="209"/>
      <c r="C14" s="210"/>
      <c r="D14" s="82" t="s">
        <v>110</v>
      </c>
    </row>
    <row r="15" spans="1:4" ht="23.25" customHeight="1" x14ac:dyDescent="0.3">
      <c r="A15" s="80" t="s">
        <v>120</v>
      </c>
      <c r="B15" s="209"/>
      <c r="C15" s="210"/>
      <c r="D15" s="82" t="s">
        <v>110</v>
      </c>
    </row>
    <row r="16" spans="1:4" ht="23.25" customHeight="1" x14ac:dyDescent="0.3">
      <c r="A16" s="80" t="s">
        <v>121</v>
      </c>
      <c r="B16" s="209"/>
      <c r="C16" s="210"/>
      <c r="D16" s="82" t="s">
        <v>110</v>
      </c>
    </row>
    <row r="17" spans="1:4" ht="23.25" customHeight="1" x14ac:dyDescent="0.3">
      <c r="A17" s="80" t="s">
        <v>122</v>
      </c>
      <c r="B17" s="215"/>
      <c r="C17" s="216"/>
      <c r="D17" s="81" t="s">
        <v>114</v>
      </c>
    </row>
    <row r="18" spans="1:4" ht="24" customHeight="1" x14ac:dyDescent="0.3">
      <c r="A18" s="80" t="s">
        <v>123</v>
      </c>
      <c r="B18" s="209"/>
      <c r="C18" s="210"/>
      <c r="D18" s="81" t="s">
        <v>116</v>
      </c>
    </row>
    <row r="19" spans="1:4" ht="23.25" customHeight="1" x14ac:dyDescent="0.3">
      <c r="A19" s="80" t="s">
        <v>124</v>
      </c>
      <c r="B19" s="217"/>
      <c r="C19" s="210"/>
      <c r="D19" s="81" t="s">
        <v>125</v>
      </c>
    </row>
    <row r="20" spans="1:4" ht="25.5" customHeight="1" x14ac:dyDescent="0.3">
      <c r="A20" s="80" t="s">
        <v>126</v>
      </c>
      <c r="B20" s="209"/>
      <c r="C20" s="210"/>
      <c r="D20" s="81" t="s">
        <v>125</v>
      </c>
    </row>
    <row r="21" spans="1:4" ht="24" customHeight="1" x14ac:dyDescent="0.3">
      <c r="A21" s="80" t="s">
        <v>127</v>
      </c>
      <c r="B21" s="209"/>
      <c r="C21" s="210"/>
      <c r="D21" s="81" t="s">
        <v>125</v>
      </c>
    </row>
    <row r="22" spans="1:4" ht="24" customHeight="1" x14ac:dyDescent="0.3">
      <c r="A22" s="80" t="s">
        <v>128</v>
      </c>
      <c r="B22" s="209"/>
      <c r="C22" s="210"/>
      <c r="D22" s="81" t="s">
        <v>125</v>
      </c>
    </row>
    <row r="23" spans="1:4" ht="22.5" customHeight="1" x14ac:dyDescent="0.3">
      <c r="A23" s="80" t="s">
        <v>129</v>
      </c>
      <c r="B23" s="217"/>
      <c r="C23" s="210"/>
      <c r="D23" s="81" t="s">
        <v>125</v>
      </c>
    </row>
    <row r="24" spans="1:4" ht="22.5" customHeight="1" x14ac:dyDescent="0.3">
      <c r="A24" s="80" t="s">
        <v>130</v>
      </c>
      <c r="B24" s="217"/>
      <c r="C24" s="210"/>
      <c r="D24" s="81" t="s">
        <v>108</v>
      </c>
    </row>
    <row r="25" spans="1:4" ht="22.5" customHeight="1" x14ac:dyDescent="0.3">
      <c r="A25" s="78" t="s">
        <v>131</v>
      </c>
      <c r="B25" s="218"/>
      <c r="C25" s="219"/>
      <c r="D25" s="184" t="s">
        <v>125</v>
      </c>
    </row>
    <row r="26" spans="1:4" ht="22.5" customHeight="1" x14ac:dyDescent="0.3">
      <c r="A26" s="78" t="s">
        <v>132</v>
      </c>
      <c r="B26" s="218"/>
      <c r="C26" s="219"/>
      <c r="D26" s="184" t="s">
        <v>125</v>
      </c>
    </row>
    <row r="27" spans="1:4" ht="20.149999999999999" customHeight="1" x14ac:dyDescent="0.3">
      <c r="A27" s="76"/>
      <c r="B27" s="75"/>
      <c r="C27" s="74"/>
      <c r="D27" s="74"/>
    </row>
    <row r="28" spans="1:4" ht="20.149999999999999" customHeight="1" x14ac:dyDescent="0.3">
      <c r="A28" s="289" t="s">
        <v>133</v>
      </c>
      <c r="B28" s="289"/>
      <c r="C28" s="289"/>
      <c r="D28" s="289"/>
    </row>
    <row r="29" spans="1:4" ht="20.149999999999999" customHeight="1" x14ac:dyDescent="0.3">
      <c r="A29" s="289" t="s">
        <v>134</v>
      </c>
      <c r="B29" s="289"/>
      <c r="C29" s="289"/>
      <c r="D29" s="289"/>
    </row>
    <row r="30" spans="1:4" ht="35.15" customHeight="1" x14ac:dyDescent="0.3">
      <c r="A30" s="289" t="s">
        <v>135</v>
      </c>
      <c r="B30" s="289"/>
      <c r="C30" s="289"/>
      <c r="D30" s="289"/>
    </row>
    <row r="31" spans="1:4" ht="25" customHeight="1" x14ac:dyDescent="0.3">
      <c r="A31" s="26"/>
      <c r="B31" s="26"/>
      <c r="C31" s="26"/>
      <c r="D31" s="26"/>
    </row>
    <row r="32" spans="1:4" ht="25" customHeight="1" x14ac:dyDescent="0.3">
      <c r="A32" s="73" t="s">
        <v>136</v>
      </c>
    </row>
    <row r="33" spans="1:4" ht="30" customHeight="1" x14ac:dyDescent="0.3">
      <c r="A33" s="80"/>
      <c r="B33" s="24" t="s">
        <v>137</v>
      </c>
      <c r="C33" s="24" t="s">
        <v>100</v>
      </c>
      <c r="D33" s="24" t="s">
        <v>138</v>
      </c>
    </row>
    <row r="34" spans="1:4" ht="24" customHeight="1" x14ac:dyDescent="0.3">
      <c r="A34" s="80" t="s">
        <v>139</v>
      </c>
      <c r="B34" s="220"/>
      <c r="C34" s="81" t="s">
        <v>140</v>
      </c>
      <c r="D34" s="81" t="s">
        <v>141</v>
      </c>
    </row>
    <row r="35" spans="1:4" ht="26.25" customHeight="1" x14ac:dyDescent="0.3">
      <c r="A35" s="80" t="s">
        <v>142</v>
      </c>
      <c r="B35" s="220"/>
      <c r="C35" s="81" t="s">
        <v>143</v>
      </c>
      <c r="D35" s="81" t="s">
        <v>144</v>
      </c>
    </row>
    <row r="36" spans="1:4" ht="25.5" customHeight="1" x14ac:dyDescent="0.3">
      <c r="A36" s="80" t="s">
        <v>145</v>
      </c>
      <c r="B36" s="220"/>
      <c r="C36" s="81" t="s">
        <v>143</v>
      </c>
      <c r="D36" s="81" t="s">
        <v>146</v>
      </c>
    </row>
    <row r="37" spans="1:4" ht="23.25" customHeight="1" x14ac:dyDescent="0.3">
      <c r="A37" s="80" t="s">
        <v>147</v>
      </c>
      <c r="B37" s="221"/>
      <c r="C37" s="81" t="s">
        <v>125</v>
      </c>
      <c r="D37" s="81" t="s">
        <v>148</v>
      </c>
    </row>
    <row r="38" spans="1:4" ht="23.25" customHeight="1" x14ac:dyDescent="0.3">
      <c r="A38" s="80" t="s">
        <v>149</v>
      </c>
      <c r="B38" s="220"/>
      <c r="C38" s="81" t="s">
        <v>150</v>
      </c>
      <c r="D38" s="81" t="s">
        <v>151</v>
      </c>
    </row>
    <row r="39" spans="1:4" ht="24" customHeight="1" x14ac:dyDescent="0.3">
      <c r="A39" s="80" t="s">
        <v>152</v>
      </c>
      <c r="B39" s="221"/>
      <c r="C39" s="81" t="s">
        <v>150</v>
      </c>
      <c r="D39" s="81" t="s">
        <v>153</v>
      </c>
    </row>
    <row r="40" spans="1:4" ht="21.75" customHeight="1" x14ac:dyDescent="0.3">
      <c r="A40" s="80" t="s">
        <v>154</v>
      </c>
      <c r="B40" s="221"/>
      <c r="C40" s="81" t="s">
        <v>150</v>
      </c>
      <c r="D40" s="81" t="s">
        <v>155</v>
      </c>
    </row>
    <row r="41" spans="1:4" ht="24" customHeight="1" x14ac:dyDescent="0.3">
      <c r="A41" s="80" t="s">
        <v>156</v>
      </c>
      <c r="B41" s="220"/>
      <c r="C41" s="81" t="s">
        <v>150</v>
      </c>
      <c r="D41" s="81" t="s">
        <v>157</v>
      </c>
    </row>
    <row r="42" spans="1:4" ht="24" customHeight="1" x14ac:dyDescent="0.3">
      <c r="A42" s="80" t="s">
        <v>158</v>
      </c>
      <c r="B42" s="222"/>
      <c r="C42" s="81" t="s">
        <v>159</v>
      </c>
      <c r="D42" s="81" t="s">
        <v>160</v>
      </c>
    </row>
  </sheetData>
  <sheetProtection algorithmName="SHA-512" hashValue="txLN+hJs1nEqpH5ZmIxMbcpuVU1JU0/2evWqngF08/p1ggHa9TU6Feo3X6YKV/dCIC2bxFxaXYxFeP5nF12l9A==" saltValue="8c75XSL2ofTYT2XVki4h2A==" spinCount="100000" sheet="1" objects="1" scenarios="1" formatCells="0" selectLockedCells="1"/>
  <mergeCells count="8">
    <mergeCell ref="A30:D30"/>
    <mergeCell ref="A3:A4"/>
    <mergeCell ref="B3:C3"/>
    <mergeCell ref="D3:D4"/>
    <mergeCell ref="C1:D1"/>
    <mergeCell ref="A29:D29"/>
    <mergeCell ref="A28:D28"/>
    <mergeCell ref="A1:B1"/>
  </mergeCells>
  <printOptions gridLines="1"/>
  <pageMargins left="0.7" right="0.7" top="0.75" bottom="0.75" header="0.3" footer="0.3"/>
  <pageSetup paperSize="9" scale="73" orientation="portrait" r:id="rId1"/>
  <rowBreaks count="1" manualBreakCount="1">
    <brk id="3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8B24C-0192-4DAA-9D8F-D91B1424736E}">
  <sheetPr codeName="Sheet10">
    <pageSetUpPr fitToPage="1"/>
  </sheetPr>
  <dimension ref="A1:H70"/>
  <sheetViews>
    <sheetView showGridLines="0" zoomScale="80" zoomScaleNormal="80" zoomScaleSheetLayoutView="80" workbookViewId="0">
      <selection activeCell="A42" sqref="A42"/>
    </sheetView>
  </sheetViews>
  <sheetFormatPr defaultColWidth="9.1796875" defaultRowHeight="14" x14ac:dyDescent="0.3"/>
  <cols>
    <col min="1" max="1" width="29.81640625" style="5" customWidth="1"/>
    <col min="2" max="2" width="27.1796875" style="5" customWidth="1"/>
    <col min="3" max="3" width="27" style="5" customWidth="1"/>
    <col min="4" max="4" width="27.81640625" style="5" customWidth="1"/>
    <col min="5" max="5" width="11.1796875" style="5" customWidth="1"/>
    <col min="6" max="6" width="8.1796875" style="5" customWidth="1"/>
    <col min="7" max="16384" width="9.1796875" style="5"/>
  </cols>
  <sheetData>
    <row r="1" spans="1:4" ht="20" x14ac:dyDescent="0.4">
      <c r="A1" s="10" t="s">
        <v>161</v>
      </c>
    </row>
    <row r="2" spans="1:4" ht="30" customHeight="1" x14ac:dyDescent="0.3"/>
    <row r="3" spans="1:4" s="9" customFormat="1" ht="15.5" x14ac:dyDescent="0.35">
      <c r="A3" s="8" t="s">
        <v>162</v>
      </c>
      <c r="C3" s="25"/>
      <c r="D3" s="25"/>
    </row>
    <row r="5" spans="1:4" ht="30" customHeight="1" x14ac:dyDescent="0.3">
      <c r="A5" s="88" t="s">
        <v>163</v>
      </c>
      <c r="B5" s="89" t="s">
        <v>164</v>
      </c>
      <c r="C5" s="89" t="s">
        <v>165</v>
      </c>
      <c r="D5" s="89" t="s">
        <v>166</v>
      </c>
    </row>
    <row r="6" spans="1:4" ht="18" customHeight="1" x14ac:dyDescent="0.3">
      <c r="A6" s="70" t="s">
        <v>171</v>
      </c>
      <c r="B6" s="90">
        <v>1228556</v>
      </c>
      <c r="C6" s="90">
        <v>13401</v>
      </c>
      <c r="D6" s="90">
        <v>1215155</v>
      </c>
    </row>
    <row r="7" spans="1:4" ht="18" customHeight="1" x14ac:dyDescent="0.3">
      <c r="A7" s="70"/>
      <c r="B7" s="90"/>
      <c r="C7" s="90"/>
      <c r="D7" s="90"/>
    </row>
    <row r="8" spans="1:4" ht="18" customHeight="1" x14ac:dyDescent="0.3">
      <c r="A8" s="70"/>
      <c r="B8" s="90"/>
      <c r="C8" s="90"/>
      <c r="D8" s="90"/>
    </row>
    <row r="9" spans="1:4" ht="18" customHeight="1" x14ac:dyDescent="0.3">
      <c r="A9" s="70"/>
      <c r="B9" s="90"/>
      <c r="C9" s="90"/>
      <c r="D9" s="90"/>
    </row>
    <row r="10" spans="1:4" ht="18" customHeight="1" x14ac:dyDescent="0.3">
      <c r="A10" s="70"/>
      <c r="B10" s="90"/>
      <c r="C10" s="90"/>
      <c r="D10" s="90"/>
    </row>
    <row r="11" spans="1:4" ht="18" customHeight="1" x14ac:dyDescent="0.3">
      <c r="A11" s="70"/>
      <c r="B11" s="90"/>
      <c r="C11" s="90"/>
      <c r="D11" s="90"/>
    </row>
    <row r="12" spans="1:4" ht="18" customHeight="1" x14ac:dyDescent="0.3">
      <c r="A12" s="70"/>
      <c r="B12" s="90"/>
      <c r="C12" s="90"/>
      <c r="D12" s="90"/>
    </row>
    <row r="13" spans="1:4" ht="18" customHeight="1" x14ac:dyDescent="0.3">
      <c r="A13" s="70"/>
      <c r="B13" s="90"/>
      <c r="C13" s="90"/>
      <c r="D13" s="90"/>
    </row>
    <row r="14" spans="1:4" ht="18" customHeight="1" x14ac:dyDescent="0.3">
      <c r="A14" s="70"/>
      <c r="B14" s="90"/>
      <c r="C14" s="90"/>
      <c r="D14" s="90"/>
    </row>
    <row r="15" spans="1:4" ht="18" customHeight="1" x14ac:dyDescent="0.3">
      <c r="A15" s="70"/>
      <c r="B15" s="90"/>
      <c r="C15" s="90"/>
      <c r="D15" s="90"/>
    </row>
    <row r="16" spans="1:4" ht="18" customHeight="1" x14ac:dyDescent="0.3">
      <c r="A16" s="70"/>
      <c r="B16" s="90"/>
      <c r="C16" s="90"/>
      <c r="D16" s="90"/>
    </row>
    <row r="17" spans="1:4" ht="18" customHeight="1" x14ac:dyDescent="0.3">
      <c r="A17" s="70"/>
      <c r="B17" s="90"/>
      <c r="C17" s="90"/>
      <c r="D17" s="90"/>
    </row>
    <row r="18" spans="1:4" ht="18" customHeight="1" x14ac:dyDescent="0.3">
      <c r="A18" s="44" t="s">
        <v>167</v>
      </c>
      <c r="B18" s="68">
        <f>SUM(B6:B17)</f>
        <v>1228556</v>
      </c>
      <c r="C18" s="68">
        <f>SUM(C6:C17)</f>
        <v>13401</v>
      </c>
      <c r="D18" s="68">
        <f>SUM(D6:D17)</f>
        <v>1215155</v>
      </c>
    </row>
    <row r="19" spans="1:4" ht="30" customHeight="1" x14ac:dyDescent="0.3"/>
    <row r="20" spans="1:4" s="9" customFormat="1" ht="18" customHeight="1" x14ac:dyDescent="0.35">
      <c r="A20" s="6" t="s">
        <v>168</v>
      </c>
      <c r="C20" s="25"/>
      <c r="D20" s="25"/>
    </row>
    <row r="21" spans="1:4" ht="18" customHeight="1" x14ac:dyDescent="0.3"/>
    <row r="22" spans="1:4" ht="30" customHeight="1" x14ac:dyDescent="0.3">
      <c r="A22" s="91" t="s">
        <v>163</v>
      </c>
      <c r="B22" s="92" t="s">
        <v>164</v>
      </c>
      <c r="C22" s="92" t="s">
        <v>165</v>
      </c>
      <c r="D22" s="92" t="s">
        <v>166</v>
      </c>
    </row>
    <row r="23" spans="1:4" ht="18" customHeight="1" x14ac:dyDescent="0.3">
      <c r="A23" s="70" t="s">
        <v>245</v>
      </c>
      <c r="B23" s="90">
        <v>1096746</v>
      </c>
      <c r="C23" s="90">
        <v>9944</v>
      </c>
      <c r="D23" s="90">
        <v>1086802</v>
      </c>
    </row>
    <row r="24" spans="1:4" ht="18" customHeight="1" x14ac:dyDescent="0.3">
      <c r="A24" s="70"/>
      <c r="B24" s="90"/>
      <c r="C24" s="90"/>
      <c r="D24" s="90"/>
    </row>
    <row r="25" spans="1:4" ht="18" customHeight="1" x14ac:dyDescent="0.3">
      <c r="A25" s="70"/>
      <c r="B25" s="90"/>
      <c r="C25" s="90"/>
      <c r="D25" s="90"/>
    </row>
    <row r="26" spans="1:4" ht="18" customHeight="1" x14ac:dyDescent="0.3">
      <c r="A26" s="70"/>
      <c r="B26" s="90"/>
      <c r="C26" s="90"/>
      <c r="D26" s="90"/>
    </row>
    <row r="27" spans="1:4" ht="18" customHeight="1" x14ac:dyDescent="0.3">
      <c r="A27" s="70"/>
      <c r="B27" s="90"/>
      <c r="C27" s="90"/>
      <c r="D27" s="90"/>
    </row>
    <row r="28" spans="1:4" ht="18" customHeight="1" x14ac:dyDescent="0.3">
      <c r="A28" s="70"/>
      <c r="B28" s="90"/>
      <c r="C28" s="90"/>
      <c r="D28" s="90"/>
    </row>
    <row r="29" spans="1:4" ht="18" customHeight="1" x14ac:dyDescent="0.3">
      <c r="A29" s="70"/>
      <c r="B29" s="90"/>
      <c r="C29" s="90"/>
      <c r="D29" s="90"/>
    </row>
    <row r="30" spans="1:4" ht="18" customHeight="1" x14ac:dyDescent="0.3">
      <c r="A30" s="70"/>
      <c r="B30" s="90"/>
      <c r="C30" s="90"/>
      <c r="D30" s="90"/>
    </row>
    <row r="31" spans="1:4" ht="18" customHeight="1" x14ac:dyDescent="0.3">
      <c r="A31" s="70"/>
      <c r="B31" s="90"/>
      <c r="C31" s="90"/>
      <c r="D31" s="90"/>
    </row>
    <row r="32" spans="1:4" ht="18" customHeight="1" x14ac:dyDescent="0.3">
      <c r="A32" s="70"/>
      <c r="B32" s="90"/>
      <c r="C32" s="90"/>
      <c r="D32" s="90"/>
    </row>
    <row r="33" spans="1:4" ht="18" customHeight="1" x14ac:dyDescent="0.3">
      <c r="A33" s="70"/>
      <c r="B33" s="90"/>
      <c r="C33" s="90"/>
      <c r="D33" s="90"/>
    </row>
    <row r="34" spans="1:4" ht="18" customHeight="1" x14ac:dyDescent="0.3">
      <c r="A34" s="70"/>
      <c r="B34" s="90"/>
      <c r="C34" s="90"/>
      <c r="D34" s="90"/>
    </row>
    <row r="35" spans="1:4" ht="18" customHeight="1" x14ac:dyDescent="0.3">
      <c r="A35" s="44" t="s">
        <v>167</v>
      </c>
      <c r="B35" s="61">
        <f>SUM(B23:B34)</f>
        <v>1096746</v>
      </c>
      <c r="C35" s="61">
        <f>SUM(C23:C34)</f>
        <v>9944</v>
      </c>
      <c r="D35" s="61">
        <f>SUM(D23:D34)</f>
        <v>1086802</v>
      </c>
    </row>
    <row r="36" spans="1:4" ht="18" customHeight="1" x14ac:dyDescent="0.3">
      <c r="A36" s="44" t="s">
        <v>169</v>
      </c>
      <c r="B36" s="296">
        <f>(B18-B35)/B18</f>
        <v>0.10728855664699045</v>
      </c>
      <c r="C36" s="297"/>
      <c r="D36" s="298"/>
    </row>
    <row r="37" spans="1:4" ht="30" customHeight="1" x14ac:dyDescent="0.3"/>
    <row r="38" spans="1:4" s="9" customFormat="1" ht="18" customHeight="1" x14ac:dyDescent="0.35">
      <c r="A38" s="6" t="s">
        <v>170</v>
      </c>
      <c r="C38" s="25"/>
      <c r="D38" s="25"/>
    </row>
    <row r="39" spans="1:4" ht="18" customHeight="1" x14ac:dyDescent="0.3"/>
    <row r="40" spans="1:4" ht="30" customHeight="1" x14ac:dyDescent="0.3">
      <c r="A40" s="93" t="s">
        <v>163</v>
      </c>
      <c r="B40" s="94" t="s">
        <v>164</v>
      </c>
      <c r="C40" s="94" t="s">
        <v>165</v>
      </c>
      <c r="D40" s="94" t="s">
        <v>166</v>
      </c>
    </row>
    <row r="41" spans="1:4" ht="18" customHeight="1" x14ac:dyDescent="0.3">
      <c r="A41" s="70" t="s">
        <v>246</v>
      </c>
      <c r="B41" s="90">
        <v>1093303</v>
      </c>
      <c r="C41" s="90">
        <v>11049</v>
      </c>
      <c r="D41" s="90">
        <v>1082254</v>
      </c>
    </row>
    <row r="42" spans="1:4" ht="18" customHeight="1" x14ac:dyDescent="0.3">
      <c r="A42" s="70"/>
      <c r="B42" s="90"/>
      <c r="C42" s="90"/>
      <c r="D42" s="90"/>
    </row>
    <row r="43" spans="1:4" ht="18" customHeight="1" x14ac:dyDescent="0.3">
      <c r="A43" s="70"/>
      <c r="B43" s="90"/>
      <c r="C43" s="90"/>
      <c r="D43" s="90"/>
    </row>
    <row r="44" spans="1:4" ht="18" customHeight="1" x14ac:dyDescent="0.3">
      <c r="A44" s="70"/>
      <c r="B44" s="90"/>
      <c r="C44" s="90"/>
      <c r="D44" s="90"/>
    </row>
    <row r="45" spans="1:4" ht="18" customHeight="1" x14ac:dyDescent="0.3">
      <c r="A45" s="70"/>
      <c r="B45" s="90"/>
      <c r="C45" s="90"/>
      <c r="D45" s="90"/>
    </row>
    <row r="46" spans="1:4" ht="18" customHeight="1" x14ac:dyDescent="0.3">
      <c r="A46" s="70"/>
      <c r="B46" s="90"/>
      <c r="C46" s="90"/>
      <c r="D46" s="90"/>
    </row>
    <row r="47" spans="1:4" ht="18" customHeight="1" x14ac:dyDescent="0.3">
      <c r="A47" s="70"/>
      <c r="B47" s="90"/>
      <c r="C47" s="90"/>
      <c r="D47" s="90"/>
    </row>
    <row r="48" spans="1:4" ht="18" customHeight="1" x14ac:dyDescent="0.3">
      <c r="A48" s="70"/>
      <c r="B48" s="90"/>
      <c r="C48" s="90"/>
      <c r="D48" s="90"/>
    </row>
    <row r="49" spans="1:5" ht="18" customHeight="1" x14ac:dyDescent="0.3">
      <c r="A49" s="70"/>
      <c r="B49" s="90"/>
      <c r="C49" s="90"/>
      <c r="D49" s="90"/>
    </row>
    <row r="50" spans="1:5" ht="18" customHeight="1" x14ac:dyDescent="0.3">
      <c r="A50" s="70"/>
      <c r="B50" s="90"/>
      <c r="C50" s="90"/>
      <c r="D50" s="90"/>
    </row>
    <row r="51" spans="1:5" ht="18" customHeight="1" x14ac:dyDescent="0.3">
      <c r="A51" s="70"/>
      <c r="B51" s="90"/>
      <c r="C51" s="90"/>
      <c r="D51" s="90"/>
    </row>
    <row r="52" spans="1:5" ht="18" customHeight="1" x14ac:dyDescent="0.3">
      <c r="A52" s="70"/>
      <c r="B52" s="90"/>
      <c r="C52" s="90"/>
      <c r="D52" s="90"/>
    </row>
    <row r="53" spans="1:5" ht="18" customHeight="1" x14ac:dyDescent="0.3">
      <c r="A53" s="44" t="s">
        <v>167</v>
      </c>
      <c r="B53" s="56">
        <f>SUM(B41:B52)</f>
        <v>1093303</v>
      </c>
      <c r="C53" s="56">
        <f>SUM(C41:C52)</f>
        <v>11049</v>
      </c>
      <c r="D53" s="56">
        <f>SUM(D41:D52)</f>
        <v>1082254</v>
      </c>
    </row>
    <row r="54" spans="1:5" ht="18" customHeight="1" x14ac:dyDescent="0.3">
      <c r="A54" s="44" t="s">
        <v>169</v>
      </c>
      <c r="B54" s="299">
        <f>(B18-B53)/B18</f>
        <v>0.11009103370135345</v>
      </c>
      <c r="C54" s="300"/>
      <c r="D54" s="301"/>
    </row>
    <row r="55" spans="1:5" ht="30" customHeight="1" x14ac:dyDescent="0.3"/>
    <row r="56" spans="1:5" s="6" customFormat="1" ht="18" customHeight="1" x14ac:dyDescent="0.35">
      <c r="A56" s="6" t="s">
        <v>172</v>
      </c>
    </row>
    <row r="57" spans="1:5" ht="18" customHeight="1" x14ac:dyDescent="0.3"/>
    <row r="58" spans="1:5" s="3" customFormat="1" ht="18" customHeight="1" x14ac:dyDescent="0.3">
      <c r="B58" s="83" t="s">
        <v>173</v>
      </c>
      <c r="C58" s="83" t="s">
        <v>174</v>
      </c>
      <c r="D58" s="83" t="s">
        <v>175</v>
      </c>
    </row>
    <row r="59" spans="1:5" ht="28" x14ac:dyDescent="0.3">
      <c r="A59" s="45" t="s">
        <v>176</v>
      </c>
      <c r="B59" s="84">
        <f>B18</f>
        <v>1228556</v>
      </c>
      <c r="C59" s="84">
        <f>B35</f>
        <v>1096746</v>
      </c>
      <c r="D59" s="84">
        <f>B53</f>
        <v>1093303</v>
      </c>
      <c r="E59" s="7"/>
    </row>
    <row r="60" spans="1:5" ht="20.5" customHeight="1" x14ac:dyDescent="0.3">
      <c r="A60" s="24" t="s">
        <v>177</v>
      </c>
      <c r="B60" s="302">
        <v>45000</v>
      </c>
      <c r="C60" s="303"/>
      <c r="D60" s="304"/>
    </row>
    <row r="61" spans="1:5" ht="21.65" customHeight="1" x14ac:dyDescent="0.3">
      <c r="A61" s="186" t="s">
        <v>178</v>
      </c>
      <c r="B61" s="85">
        <f>B59/B60</f>
        <v>27.301244444444446</v>
      </c>
      <c r="C61" s="85">
        <f>C59/B60</f>
        <v>24.372133333333334</v>
      </c>
      <c r="D61" s="85">
        <f>D59/B60</f>
        <v>24.295622222222221</v>
      </c>
    </row>
    <row r="62" spans="1:5" s="4" customFormat="1" ht="24.65" customHeight="1" x14ac:dyDescent="0.35">
      <c r="A62" s="24" t="s">
        <v>179</v>
      </c>
      <c r="B62" s="86" t="s">
        <v>180</v>
      </c>
      <c r="C62" s="87">
        <f>(C61-B61)/B61</f>
        <v>-0.10728855664699048</v>
      </c>
      <c r="D62" s="87">
        <f>(D61-B61)/B61</f>
        <v>-0.11009103370135356</v>
      </c>
    </row>
    <row r="63" spans="1:5" s="4" customFormat="1" ht="77.5" customHeight="1" x14ac:dyDescent="0.35">
      <c r="A63" s="24" t="s">
        <v>181</v>
      </c>
      <c r="B63" s="46" t="s">
        <v>150</v>
      </c>
      <c r="C63" s="60"/>
      <c r="D63" s="57"/>
    </row>
    <row r="66" spans="3:8" ht="14.5" x14ac:dyDescent="0.35">
      <c r="C66" s="15"/>
      <c r="D66"/>
      <c r="E66"/>
      <c r="F66" s="16"/>
      <c r="G66" s="16"/>
      <c r="H66" s="17"/>
    </row>
    <row r="67" spans="3:8" ht="14.5" x14ac:dyDescent="0.35">
      <c r="C67" s="15"/>
      <c r="D67"/>
      <c r="E67"/>
      <c r="F67" s="16"/>
      <c r="G67" s="16"/>
      <c r="H67" s="17"/>
    </row>
    <row r="68" spans="3:8" ht="14.5" x14ac:dyDescent="0.35">
      <c r="C68" s="18"/>
      <c r="D68"/>
      <c r="E68"/>
      <c r="F68" s="16"/>
      <c r="G68" s="16"/>
      <c r="H68" s="17"/>
    </row>
    <row r="69" spans="3:8" ht="14.5" x14ac:dyDescent="0.35">
      <c r="C69" s="15"/>
      <c r="D69"/>
      <c r="E69"/>
      <c r="F69" s="16"/>
      <c r="G69" s="16"/>
      <c r="H69" s="17"/>
    </row>
    <row r="70" spans="3:8" ht="14.5" x14ac:dyDescent="0.35">
      <c r="C70" s="15"/>
      <c r="D70"/>
      <c r="E70"/>
      <c r="F70" s="16"/>
      <c r="G70" s="16"/>
      <c r="H70" s="17"/>
    </row>
  </sheetData>
  <mergeCells count="3">
    <mergeCell ref="B36:D36"/>
    <mergeCell ref="B54:D54"/>
    <mergeCell ref="B60:D60"/>
  </mergeCells>
  <conditionalFormatting sqref="A6:A17">
    <cfRule type="duplicateValues" dxfId="5" priority="3"/>
  </conditionalFormatting>
  <conditionalFormatting sqref="A23:A34">
    <cfRule type="duplicateValues" dxfId="4" priority="2"/>
  </conditionalFormatting>
  <conditionalFormatting sqref="A41:A52">
    <cfRule type="duplicateValues" dxfId="3" priority="1"/>
  </conditionalFormatting>
  <pageMargins left="0.7" right="0.7" top="0.75" bottom="0.75" header="0.3" footer="0.3"/>
  <pageSetup paperSize="9" scale="78" fitToHeight="0" orientation="portrait" r:id="rId1"/>
  <rowBreaks count="1" manualBreakCount="1">
    <brk id="55"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E66"/>
  <sheetViews>
    <sheetView showGridLines="0" zoomScale="80" zoomScaleNormal="80" zoomScaleSheetLayoutView="80" workbookViewId="0">
      <selection activeCell="A42" sqref="A42"/>
    </sheetView>
  </sheetViews>
  <sheetFormatPr defaultColWidth="9.1796875" defaultRowHeight="14" x14ac:dyDescent="0.3"/>
  <cols>
    <col min="1" max="1" width="28.81640625" style="5" customWidth="1"/>
    <col min="2" max="2" width="25.453125" style="5" customWidth="1"/>
    <col min="3" max="3" width="23.1796875" style="5" customWidth="1"/>
    <col min="4" max="4" width="26" style="5" customWidth="1"/>
    <col min="5" max="5" width="11.1796875" style="5" customWidth="1"/>
    <col min="6" max="6" width="8.1796875" style="5" customWidth="1"/>
    <col min="7" max="16384" width="9.1796875" style="5"/>
  </cols>
  <sheetData>
    <row r="1" spans="1:4" ht="20" x14ac:dyDescent="0.4">
      <c r="A1" s="10" t="s">
        <v>182</v>
      </c>
    </row>
    <row r="3" spans="1:4" s="9" customFormat="1" ht="15.5" x14ac:dyDescent="0.35">
      <c r="A3" s="8" t="s">
        <v>183</v>
      </c>
      <c r="C3" s="25"/>
      <c r="D3" s="25"/>
    </row>
    <row r="5" spans="1:4" ht="28" x14ac:dyDescent="0.3">
      <c r="A5" s="2" t="s">
        <v>163</v>
      </c>
      <c r="B5" s="24" t="s">
        <v>184</v>
      </c>
      <c r="C5" s="24" t="s">
        <v>185</v>
      </c>
      <c r="D5" s="24" t="s">
        <v>186</v>
      </c>
    </row>
    <row r="6" spans="1:4" x14ac:dyDescent="0.3">
      <c r="A6" s="70" t="s">
        <v>171</v>
      </c>
      <c r="B6" s="69">
        <v>12256.1</v>
      </c>
      <c r="C6" s="69">
        <v>376</v>
      </c>
      <c r="D6" s="69">
        <v>11880.1</v>
      </c>
    </row>
    <row r="7" spans="1:4" x14ac:dyDescent="0.3">
      <c r="A7" s="70"/>
      <c r="B7" s="69"/>
      <c r="C7" s="69"/>
      <c r="D7" s="69"/>
    </row>
    <row r="8" spans="1:4" x14ac:dyDescent="0.3">
      <c r="A8" s="70"/>
      <c r="B8" s="69"/>
      <c r="C8" s="69"/>
      <c r="D8" s="69"/>
    </row>
    <row r="9" spans="1:4" x14ac:dyDescent="0.3">
      <c r="A9" s="70"/>
      <c r="B9" s="69"/>
      <c r="C9" s="69"/>
      <c r="D9" s="69"/>
    </row>
    <row r="10" spans="1:4" x14ac:dyDescent="0.3">
      <c r="A10" s="70"/>
      <c r="B10" s="69"/>
      <c r="C10" s="69"/>
      <c r="D10" s="69"/>
    </row>
    <row r="11" spans="1:4" x14ac:dyDescent="0.3">
      <c r="A11" s="70"/>
      <c r="B11" s="69"/>
      <c r="C11" s="69"/>
      <c r="D11" s="69"/>
    </row>
    <row r="12" spans="1:4" x14ac:dyDescent="0.3">
      <c r="A12" s="70"/>
      <c r="B12" s="69"/>
      <c r="C12" s="69"/>
      <c r="D12" s="69"/>
    </row>
    <row r="13" spans="1:4" x14ac:dyDescent="0.3">
      <c r="A13" s="70"/>
      <c r="B13" s="69"/>
      <c r="C13" s="69"/>
      <c r="D13" s="69"/>
    </row>
    <row r="14" spans="1:4" x14ac:dyDescent="0.3">
      <c r="A14" s="70"/>
      <c r="B14" s="69"/>
      <c r="C14" s="69"/>
      <c r="D14" s="69"/>
    </row>
    <row r="15" spans="1:4" x14ac:dyDescent="0.3">
      <c r="A15" s="70"/>
      <c r="B15" s="69"/>
      <c r="C15" s="69"/>
      <c r="D15" s="69"/>
    </row>
    <row r="16" spans="1:4" x14ac:dyDescent="0.3">
      <c r="A16" s="70"/>
      <c r="B16" s="69"/>
      <c r="C16" s="69"/>
      <c r="D16" s="69"/>
    </row>
    <row r="17" spans="1:4" x14ac:dyDescent="0.3">
      <c r="A17" s="70"/>
      <c r="B17" s="69"/>
      <c r="C17" s="69"/>
      <c r="D17" s="69"/>
    </row>
    <row r="18" spans="1:4" ht="14.5" customHeight="1" x14ac:dyDescent="0.3">
      <c r="A18" s="44" t="s">
        <v>167</v>
      </c>
      <c r="B18" s="66">
        <f>SUM(B6:B17)</f>
        <v>12256.1</v>
      </c>
      <c r="C18" s="66">
        <f t="shared" ref="C18:D18" si="0">SUM(C6:C17)</f>
        <v>376</v>
      </c>
      <c r="D18" s="66">
        <f t="shared" si="0"/>
        <v>11880.1</v>
      </c>
    </row>
    <row r="20" spans="1:4" s="9" customFormat="1" ht="15.5" x14ac:dyDescent="0.35">
      <c r="A20" s="6" t="s">
        <v>187</v>
      </c>
      <c r="C20" s="25"/>
      <c r="D20" s="25"/>
    </row>
    <row r="22" spans="1:4" ht="28" x14ac:dyDescent="0.3">
      <c r="A22" s="2" t="s">
        <v>163</v>
      </c>
      <c r="B22" s="24" t="s">
        <v>184</v>
      </c>
      <c r="C22" s="24" t="s">
        <v>185</v>
      </c>
      <c r="D22" s="24" t="s">
        <v>186</v>
      </c>
    </row>
    <row r="23" spans="1:4" x14ac:dyDescent="0.3">
      <c r="A23" s="70" t="s">
        <v>245</v>
      </c>
      <c r="B23" s="59">
        <v>11682.2</v>
      </c>
      <c r="C23" s="59">
        <v>603</v>
      </c>
      <c r="D23" s="59">
        <v>11079.2</v>
      </c>
    </row>
    <row r="24" spans="1:4" x14ac:dyDescent="0.3">
      <c r="A24" s="70"/>
      <c r="B24" s="59"/>
      <c r="C24" s="59"/>
      <c r="D24" s="59"/>
    </row>
    <row r="25" spans="1:4" x14ac:dyDescent="0.3">
      <c r="A25" s="70"/>
      <c r="B25" s="59"/>
      <c r="C25" s="59"/>
      <c r="D25" s="59"/>
    </row>
    <row r="26" spans="1:4" x14ac:dyDescent="0.3">
      <c r="A26" s="70"/>
      <c r="B26" s="59"/>
      <c r="C26" s="59"/>
      <c r="D26" s="59"/>
    </row>
    <row r="27" spans="1:4" x14ac:dyDescent="0.3">
      <c r="A27" s="70"/>
      <c r="B27" s="59"/>
      <c r="C27" s="59"/>
      <c r="D27" s="59"/>
    </row>
    <row r="28" spans="1:4" x14ac:dyDescent="0.3">
      <c r="A28" s="70"/>
      <c r="B28" s="59"/>
      <c r="C28" s="59"/>
      <c r="D28" s="59"/>
    </row>
    <row r="29" spans="1:4" x14ac:dyDescent="0.3">
      <c r="A29" s="70"/>
      <c r="B29" s="59"/>
      <c r="C29" s="59"/>
      <c r="D29" s="59"/>
    </row>
    <row r="30" spans="1:4" x14ac:dyDescent="0.3">
      <c r="A30" s="70"/>
      <c r="B30" s="59"/>
      <c r="C30" s="59"/>
      <c r="D30" s="59"/>
    </row>
    <row r="31" spans="1:4" x14ac:dyDescent="0.3">
      <c r="A31" s="70"/>
      <c r="B31" s="59"/>
      <c r="C31" s="59"/>
      <c r="D31" s="59"/>
    </row>
    <row r="32" spans="1:4" x14ac:dyDescent="0.3">
      <c r="A32" s="70"/>
      <c r="B32" s="59"/>
      <c r="C32" s="59"/>
      <c r="D32" s="59"/>
    </row>
    <row r="33" spans="1:4" x14ac:dyDescent="0.3">
      <c r="A33" s="70"/>
      <c r="B33" s="59"/>
      <c r="C33" s="59"/>
      <c r="D33" s="59"/>
    </row>
    <row r="34" spans="1:4" x14ac:dyDescent="0.3">
      <c r="A34" s="70"/>
      <c r="B34" s="59"/>
      <c r="C34" s="59"/>
      <c r="D34" s="59"/>
    </row>
    <row r="35" spans="1:4" x14ac:dyDescent="0.3">
      <c r="A35" s="44" t="s">
        <v>167</v>
      </c>
      <c r="B35" s="66">
        <f>SUM(B23:B34)</f>
        <v>11682.2</v>
      </c>
      <c r="C35" s="66">
        <f t="shared" ref="C35:D35" si="1">SUM(C23:C34)</f>
        <v>603</v>
      </c>
      <c r="D35" s="66">
        <f t="shared" si="1"/>
        <v>11079.2</v>
      </c>
    </row>
    <row r="36" spans="1:4" x14ac:dyDescent="0.3">
      <c r="A36" s="44" t="s">
        <v>169</v>
      </c>
      <c r="B36" s="305">
        <f>(B18-B35)/B18</f>
        <v>4.6825662323251249E-2</v>
      </c>
      <c r="C36" s="306"/>
      <c r="D36" s="307"/>
    </row>
    <row r="38" spans="1:4" s="9" customFormat="1" ht="15.5" x14ac:dyDescent="0.35">
      <c r="A38" s="6" t="s">
        <v>188</v>
      </c>
      <c r="C38" s="25"/>
      <c r="D38" s="25"/>
    </row>
    <row r="40" spans="1:4" ht="28" x14ac:dyDescent="0.3">
      <c r="A40" s="2" t="s">
        <v>163</v>
      </c>
      <c r="B40" s="24" t="s">
        <v>184</v>
      </c>
      <c r="C40" s="24" t="s">
        <v>185</v>
      </c>
      <c r="D40" s="24" t="s">
        <v>186</v>
      </c>
    </row>
    <row r="41" spans="1:4" x14ac:dyDescent="0.3">
      <c r="A41" s="70" t="s">
        <v>246</v>
      </c>
      <c r="B41" s="58">
        <v>10688.1</v>
      </c>
      <c r="C41" s="58">
        <v>711</v>
      </c>
      <c r="D41" s="58">
        <v>9977.1</v>
      </c>
    </row>
    <row r="42" spans="1:4" x14ac:dyDescent="0.3">
      <c r="A42" s="70"/>
      <c r="B42" s="58"/>
      <c r="C42" s="58"/>
      <c r="D42" s="58"/>
    </row>
    <row r="43" spans="1:4" x14ac:dyDescent="0.3">
      <c r="A43" s="70"/>
      <c r="B43" s="58"/>
      <c r="C43" s="58"/>
      <c r="D43" s="58"/>
    </row>
    <row r="44" spans="1:4" x14ac:dyDescent="0.3">
      <c r="A44" s="70"/>
      <c r="B44" s="58"/>
      <c r="C44" s="58"/>
      <c r="D44" s="58"/>
    </row>
    <row r="45" spans="1:4" x14ac:dyDescent="0.3">
      <c r="A45" s="70"/>
      <c r="B45" s="58"/>
      <c r="C45" s="58"/>
      <c r="D45" s="58"/>
    </row>
    <row r="46" spans="1:4" x14ac:dyDescent="0.3">
      <c r="A46" s="70"/>
      <c r="B46" s="58"/>
      <c r="C46" s="58"/>
      <c r="D46" s="58"/>
    </row>
    <row r="47" spans="1:4" x14ac:dyDescent="0.3">
      <c r="A47" s="70"/>
      <c r="B47" s="58"/>
      <c r="C47" s="58"/>
      <c r="D47" s="58"/>
    </row>
    <row r="48" spans="1:4" x14ac:dyDescent="0.3">
      <c r="A48" s="70"/>
      <c r="B48" s="58"/>
      <c r="C48" s="58"/>
      <c r="D48" s="58"/>
    </row>
    <row r="49" spans="1:5" x14ac:dyDescent="0.3">
      <c r="A49" s="70"/>
      <c r="B49" s="58"/>
      <c r="C49" s="58"/>
      <c r="D49" s="58"/>
    </row>
    <row r="50" spans="1:5" x14ac:dyDescent="0.3">
      <c r="A50" s="70"/>
      <c r="B50" s="58"/>
      <c r="C50" s="58"/>
      <c r="D50" s="58"/>
    </row>
    <row r="51" spans="1:5" x14ac:dyDescent="0.3">
      <c r="A51" s="70"/>
      <c r="B51" s="58"/>
      <c r="C51" s="58"/>
      <c r="D51" s="58"/>
    </row>
    <row r="52" spans="1:5" x14ac:dyDescent="0.3">
      <c r="A52" s="70"/>
      <c r="B52" s="58"/>
      <c r="C52" s="58"/>
      <c r="D52" s="58"/>
    </row>
    <row r="53" spans="1:5" x14ac:dyDescent="0.3">
      <c r="A53" s="44" t="s">
        <v>167</v>
      </c>
      <c r="B53" s="66">
        <f>SUM(B41:B52)</f>
        <v>10688.1</v>
      </c>
      <c r="C53" s="66">
        <f t="shared" ref="C53:D53" si="2">SUM(C41:C52)</f>
        <v>711</v>
      </c>
      <c r="D53" s="66">
        <f t="shared" si="2"/>
        <v>9977.1</v>
      </c>
    </row>
    <row r="54" spans="1:5" x14ac:dyDescent="0.3">
      <c r="A54" s="44" t="s">
        <v>169</v>
      </c>
      <c r="B54" s="305">
        <f>(B18-B53)/B18</f>
        <v>0.12793629294800141</v>
      </c>
      <c r="C54" s="306"/>
      <c r="D54" s="307"/>
    </row>
    <row r="56" spans="1:5" s="3" customFormat="1" x14ac:dyDescent="0.3">
      <c r="B56" s="3" t="s">
        <v>173</v>
      </c>
      <c r="C56" s="3" t="s">
        <v>174</v>
      </c>
      <c r="D56" s="3" t="s">
        <v>175</v>
      </c>
    </row>
    <row r="57" spans="1:5" ht="30" x14ac:dyDescent="0.3">
      <c r="A57" s="45" t="s">
        <v>189</v>
      </c>
      <c r="B57" s="67">
        <f>B18</f>
        <v>12256.1</v>
      </c>
      <c r="C57" s="67">
        <f>B35</f>
        <v>11682.2</v>
      </c>
      <c r="D57" s="67">
        <f>B53</f>
        <v>10688.1</v>
      </c>
      <c r="E57" s="7"/>
    </row>
    <row r="58" spans="1:5" s="4" customFormat="1" ht="24.65" customHeight="1" x14ac:dyDescent="0.35">
      <c r="A58" s="24" t="s">
        <v>179</v>
      </c>
      <c r="B58" s="64" t="s">
        <v>180</v>
      </c>
      <c r="C58" s="65">
        <f>(C57-B57)/B57</f>
        <v>-4.6825662323251249E-2</v>
      </c>
      <c r="D58" s="65">
        <f>(D57-B57)/B57</f>
        <v>-0.12793629294800141</v>
      </c>
    </row>
    <row r="59" spans="1:5" ht="86.15" customHeight="1" x14ac:dyDescent="0.3">
      <c r="A59" s="24" t="s">
        <v>181</v>
      </c>
      <c r="B59" s="46" t="s">
        <v>150</v>
      </c>
      <c r="C59" s="60"/>
      <c r="D59" s="57"/>
    </row>
    <row r="61" spans="1:5" ht="14.5" x14ac:dyDescent="0.3">
      <c r="D61" s="19"/>
    </row>
    <row r="62" spans="1:5" ht="14.5" x14ac:dyDescent="0.3">
      <c r="D62" s="19"/>
    </row>
    <row r="63" spans="1:5" ht="14.5" x14ac:dyDescent="0.3">
      <c r="D63" s="19"/>
    </row>
    <row r="64" spans="1:5" ht="14.5" x14ac:dyDescent="0.3">
      <c r="D64" s="19"/>
    </row>
    <row r="66" spans="4:4" ht="14.5" x14ac:dyDescent="0.3">
      <c r="D66" s="23"/>
    </row>
  </sheetData>
  <mergeCells count="2">
    <mergeCell ref="B54:D54"/>
    <mergeCell ref="B36:D36"/>
  </mergeCells>
  <conditionalFormatting sqref="A6:A17">
    <cfRule type="duplicateValues" dxfId="2" priority="3"/>
  </conditionalFormatting>
  <conditionalFormatting sqref="A23:A34">
    <cfRule type="duplicateValues" dxfId="1" priority="2"/>
  </conditionalFormatting>
  <conditionalFormatting sqref="A41:A52">
    <cfRule type="duplicateValues" dxfId="0" priority="1"/>
  </conditionalFormatting>
  <pageMargins left="0.7" right="0.7" top="0.75" bottom="0.75" header="0.3" footer="0.3"/>
  <pageSetup paperSize="9" scale="84" fitToHeight="0" orientation="portrait" r:id="rId1"/>
  <rowBreaks count="1" manualBreakCount="1">
    <brk id="55"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E9"/>
  <sheetViews>
    <sheetView showGridLines="0" zoomScale="80" zoomScaleNormal="80" zoomScaleSheetLayoutView="80" workbookViewId="0"/>
  </sheetViews>
  <sheetFormatPr defaultColWidth="9.1796875" defaultRowHeight="14" x14ac:dyDescent="0.3"/>
  <cols>
    <col min="1" max="1" width="48.81640625" style="5" customWidth="1"/>
    <col min="2" max="3" width="9.1796875" style="5"/>
    <col min="4" max="4" width="6.1796875" style="5" customWidth="1"/>
    <col min="5" max="5" width="37.1796875" style="5" customWidth="1"/>
    <col min="6" max="16384" width="9.1796875" style="5"/>
  </cols>
  <sheetData>
    <row r="1" spans="1:5" ht="20" x14ac:dyDescent="0.4">
      <c r="A1" s="10" t="s">
        <v>190</v>
      </c>
    </row>
    <row r="2" spans="1:5" s="9" customFormat="1" ht="15.5" x14ac:dyDescent="0.35">
      <c r="A2" s="6"/>
    </row>
    <row r="3" spans="1:5" s="9" customFormat="1" ht="34.5" customHeight="1" x14ac:dyDescent="0.35">
      <c r="A3" s="308" t="s">
        <v>191</v>
      </c>
      <c r="B3" s="308"/>
      <c r="C3" s="308"/>
      <c r="D3" s="308"/>
      <c r="E3" s="308"/>
    </row>
    <row r="4" spans="1:5" s="9" customFormat="1" ht="15.5" x14ac:dyDescent="0.35">
      <c r="A4" s="6"/>
    </row>
    <row r="5" spans="1:5" s="4" customFormat="1" ht="21.75" customHeight="1" x14ac:dyDescent="0.35">
      <c r="A5" s="47" t="s">
        <v>192</v>
      </c>
      <c r="B5" s="50"/>
      <c r="C5" s="62" t="s">
        <v>159</v>
      </c>
      <c r="E5" s="309" t="s">
        <v>97</v>
      </c>
    </row>
    <row r="6" spans="1:5" s="4" customFormat="1" ht="142" customHeight="1" x14ac:dyDescent="0.35">
      <c r="A6" s="312" t="s">
        <v>193</v>
      </c>
      <c r="B6" s="312"/>
      <c r="C6" s="312"/>
      <c r="D6" s="28"/>
      <c r="E6" s="309"/>
    </row>
    <row r="7" spans="1:5" s="32" customFormat="1" ht="12.5" x14ac:dyDescent="0.25">
      <c r="B7" s="31"/>
    </row>
    <row r="8" spans="1:5" s="4" customFormat="1" ht="26.25" customHeight="1" x14ac:dyDescent="0.35">
      <c r="A8" s="47" t="s">
        <v>194</v>
      </c>
      <c r="B8" s="50"/>
      <c r="C8" s="63" t="s">
        <v>159</v>
      </c>
      <c r="E8" s="310" t="s">
        <v>97</v>
      </c>
    </row>
    <row r="9" spans="1:5" s="13" customFormat="1" ht="143.15" customHeight="1" x14ac:dyDescent="0.35">
      <c r="A9" s="312" t="s">
        <v>193</v>
      </c>
      <c r="B9" s="312"/>
      <c r="C9" s="312"/>
      <c r="D9" s="29"/>
      <c r="E9" s="311"/>
    </row>
  </sheetData>
  <mergeCells count="5">
    <mergeCell ref="A3:E3"/>
    <mergeCell ref="E5:E6"/>
    <mergeCell ref="E8:E9"/>
    <mergeCell ref="A6:C6"/>
    <mergeCell ref="A9:C9"/>
  </mergeCells>
  <pageMargins left="0.7" right="0.7" top="0.75" bottom="0.75" header="0.3" footer="0.3"/>
  <pageSetup paperSize="9" scale="79"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F817A334131254FA24ACFAEA9B0C38B" ma:contentTypeVersion="6" ma:contentTypeDescription="Create a new document." ma:contentTypeScope="" ma:versionID="a220c38f19a4d2a545e8a5ed07723315">
  <xsd:schema xmlns:xsd="http://www.w3.org/2001/XMLSchema" xmlns:xs="http://www.w3.org/2001/XMLSchema" xmlns:p="http://schemas.microsoft.com/office/2006/metadata/properties" xmlns:ns2="877456d8-1210-4b15-ac98-75c3938124b0" xmlns:ns3="769e7733-098f-4952-a7c5-eba28e214a4c" targetNamespace="http://schemas.microsoft.com/office/2006/metadata/properties" ma:root="true" ma:fieldsID="42cd16539c784b1341d472c0d14a8e3d" ns2:_="" ns3:_="">
    <xsd:import namespace="877456d8-1210-4b15-ac98-75c3938124b0"/>
    <xsd:import namespace="769e7733-098f-4952-a7c5-eba28e214a4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7456d8-1210-4b15-ac98-75c3938124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9e7733-098f-4952-a7c5-eba28e214a4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30FC8D-9605-41A5-B64D-B4CDDE1FF72D}">
  <ds:schemaRefs>
    <ds:schemaRef ds:uri="http://schemas.microsoft.com/office/2006/metadata/properties"/>
    <ds:schemaRef ds:uri="http://purl.org/dc/terms/"/>
    <ds:schemaRef ds:uri="877456d8-1210-4b15-ac98-75c3938124b0"/>
    <ds:schemaRef ds:uri="http://schemas.microsoft.com/office/infopath/2007/PartnerControls"/>
    <ds:schemaRef ds:uri="http://schemas.microsoft.com/office/2006/documentManagement/types"/>
    <ds:schemaRef ds:uri="http://www.w3.org/XML/1998/namespace"/>
    <ds:schemaRef ds:uri="http://purl.org/dc/elements/1.1/"/>
    <ds:schemaRef ds:uri="769e7733-098f-4952-a7c5-eba28e214a4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DA6062A3-87EB-4A67-AA82-3A1FECF30C4A}">
  <ds:schemaRefs>
    <ds:schemaRef ds:uri="http://schemas.microsoft.com/sharepoint/v3/contenttype/forms"/>
  </ds:schemaRefs>
</ds:datastoreItem>
</file>

<file path=customXml/itemProps3.xml><?xml version="1.0" encoding="utf-8"?>
<ds:datastoreItem xmlns:ds="http://schemas.openxmlformats.org/officeDocument/2006/customXml" ds:itemID="{464C0F04-3845-42DA-8049-2EDF692A3E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7456d8-1210-4b15-ac98-75c3938124b0"/>
    <ds:schemaRef ds:uri="769e7733-098f-4952-a7c5-eba28e214a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Guidance Notes</vt:lpstr>
      <vt:lpstr>1. Project Details</vt:lpstr>
      <vt:lpstr>2. EE requirement</vt:lpstr>
      <vt:lpstr>2.1 EE Pathway1</vt:lpstr>
      <vt:lpstr>2.2 EE Pathway2</vt:lpstr>
      <vt:lpstr>3. OSE Report</vt:lpstr>
      <vt:lpstr>4. Energy Consumption</vt:lpstr>
      <vt:lpstr>5. Water Consumption</vt:lpstr>
      <vt:lpstr>6. Energy &amp; Water Improve Plan</vt:lpstr>
      <vt:lpstr>7. CoC</vt:lpstr>
      <vt:lpstr>8. Sustainable OM</vt:lpstr>
      <vt:lpstr>8. IEQ</vt:lpstr>
      <vt:lpstr>9. Others</vt:lpstr>
      <vt:lpstr>'1. Project Details'!Print_Area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Tracy LIU (BCA)</dc:creator>
  <cp:keywords/>
  <dc:description/>
  <cp:lastModifiedBy>Tracy LIU (BCA)</cp:lastModifiedBy>
  <cp:revision/>
  <dcterms:created xsi:type="dcterms:W3CDTF">2016-07-22T03:32:04Z</dcterms:created>
  <dcterms:modified xsi:type="dcterms:W3CDTF">2025-06-06T09:08:59Z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0x010100FF817A334131254FA24ACFAEA9B0C38B</vt:lpwstr>
  </property>
  <property fmtid="{D5CDD505-2E9C-101B-9397-08002B2CF9AE}" pid="3" name="MSIP_Label_5434c4c7-833e-41e4-b0ab-cdb227a2f6f7_Enabled">
    <vt:lpwstr>true</vt:lpwstr>
  </property>
  <property fmtid="{D5CDD505-2E9C-101B-9397-08002B2CF9AE}" pid="4" name="MSIP_Label_5434c4c7-833e-41e4-b0ab-cdb227a2f6f7_SetDate">
    <vt:lpwstr>2022-02-21T10:16:55Z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2c539139-3377-4006-9843-a93dcc45d208</vt:lpwstr>
  </property>
  <property fmtid="{D5CDD505-2E9C-101B-9397-08002B2CF9AE}" pid="9" name="MSIP_Label_5434c4c7-833e-41e4-b0ab-cdb227a2f6f7_ContentBits">
    <vt:lpwstr>0</vt:lpwstr>
  </property>
</Properties>
</file>